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48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izdataka'!$A$1:$AQ$287</definedName>
    <definedName name="_xlnm.Print_Area" localSheetId="3">'Ad-2. UNOS prihoda'!$A$1:$AQ$118</definedName>
    <definedName name="_xlnm.Print_Area" localSheetId="0">UPUTE!$A$1:$A$33</definedName>
  </definedNames>
  <calcPr calcId="162913"/>
</workbook>
</file>

<file path=xl/calcChain.xml><?xml version="1.0" encoding="utf-8"?>
<calcChain xmlns="http://schemas.openxmlformats.org/spreadsheetml/2006/main">
  <c r="AQ241" i="7" l="1"/>
  <c r="AP241" i="7"/>
  <c r="AO241" i="7"/>
  <c r="AN241" i="7"/>
  <c r="AM241" i="7"/>
  <c r="AL241" i="7"/>
  <c r="AK241" i="7"/>
  <c r="AJ241" i="7"/>
  <c r="AI241" i="7"/>
  <c r="AH241" i="7"/>
  <c r="AG241" i="7"/>
  <c r="AF241" i="7" s="1"/>
  <c r="T241" i="7"/>
  <c r="H241" i="7"/>
  <c r="AQ240" i="7"/>
  <c r="AQ239" i="7" s="1"/>
  <c r="AP240" i="7"/>
  <c r="AO240" i="7"/>
  <c r="AN240" i="7"/>
  <c r="AM240" i="7"/>
  <c r="AM239" i="7" s="1"/>
  <c r="AL240" i="7"/>
  <c r="AK240" i="7"/>
  <c r="AJ240" i="7"/>
  <c r="AI240" i="7"/>
  <c r="AI239" i="7" s="1"/>
  <c r="AH240" i="7"/>
  <c r="AG240" i="7"/>
  <c r="AF240" i="7" s="1"/>
  <c r="T240" i="7"/>
  <c r="H240" i="7"/>
  <c r="AP239" i="7"/>
  <c r="AO239" i="7"/>
  <c r="AN239" i="7"/>
  <c r="AL239" i="7"/>
  <c r="AK239" i="7"/>
  <c r="AJ239" i="7"/>
  <c r="AH239" i="7"/>
  <c r="AG239" i="7"/>
  <c r="AF239" i="7" s="1"/>
  <c r="AE239" i="7"/>
  <c r="AD239" i="7"/>
  <c r="AC239" i="7"/>
  <c r="AB239" i="7"/>
  <c r="AA239" i="7"/>
  <c r="Z239" i="7"/>
  <c r="Y239" i="7"/>
  <c r="X239" i="7"/>
  <c r="W239" i="7"/>
  <c r="V239" i="7"/>
  <c r="U239" i="7"/>
  <c r="T239" i="7" s="1"/>
  <c r="S239" i="7"/>
  <c r="R239" i="7"/>
  <c r="Q239" i="7"/>
  <c r="P239" i="7"/>
  <c r="O239" i="7"/>
  <c r="N239" i="7"/>
  <c r="M239" i="7"/>
  <c r="L239" i="7"/>
  <c r="K239" i="7"/>
  <c r="J239" i="7"/>
  <c r="I239" i="7"/>
  <c r="H239" i="7" s="1"/>
  <c r="I20" i="5"/>
  <c r="G20" i="5" l="1"/>
  <c r="AH130" i="7" l="1"/>
  <c r="AI130" i="7"/>
  <c r="AJ130" i="7"/>
  <c r="AK130" i="7"/>
  <c r="AL130" i="7"/>
  <c r="AM130" i="7"/>
  <c r="AO130" i="7"/>
  <c r="AP130" i="7"/>
  <c r="AQ130" i="7"/>
  <c r="AG130" i="7"/>
  <c r="AG128" i="7"/>
  <c r="H130" i="7"/>
  <c r="AQ129" i="7"/>
  <c r="AP129" i="7"/>
  <c r="AO129" i="7"/>
  <c r="AM129" i="7"/>
  <c r="AL129" i="7"/>
  <c r="AK129" i="7"/>
  <c r="AJ129" i="7"/>
  <c r="AI129" i="7"/>
  <c r="AH129" i="7"/>
  <c r="AE129" i="7"/>
  <c r="AD129" i="7"/>
  <c r="AC129" i="7"/>
  <c r="AA129" i="7"/>
  <c r="Z129" i="7"/>
  <c r="Y129" i="7"/>
  <c r="X129" i="7"/>
  <c r="W129" i="7"/>
  <c r="V129" i="7"/>
  <c r="U129" i="7"/>
  <c r="S129" i="7"/>
  <c r="R129" i="7"/>
  <c r="Q129" i="7"/>
  <c r="P129" i="7"/>
  <c r="O129" i="7"/>
  <c r="N129" i="7"/>
  <c r="M129" i="7"/>
  <c r="L129" i="7"/>
  <c r="K129" i="7"/>
  <c r="J129" i="7"/>
  <c r="I129" i="7"/>
  <c r="H129" i="7" l="1"/>
  <c r="AG129" i="7"/>
  <c r="AH203" i="7" l="1"/>
  <c r="AI203" i="7"/>
  <c r="AJ203" i="7"/>
  <c r="AF203" i="7" s="1"/>
  <c r="AK203" i="7"/>
  <c r="AL203" i="7"/>
  <c r="AM203" i="7"/>
  <c r="AN203" i="7"/>
  <c r="AO203" i="7"/>
  <c r="AP203" i="7"/>
  <c r="AQ203" i="7"/>
  <c r="AH204" i="7"/>
  <c r="AH202" i="7" s="1"/>
  <c r="AI204" i="7"/>
  <c r="AJ204" i="7"/>
  <c r="AK204" i="7"/>
  <c r="AL204" i="7"/>
  <c r="AL202" i="7" s="1"/>
  <c r="AM204" i="7"/>
  <c r="AN204" i="7"/>
  <c r="AO204" i="7"/>
  <c r="AP204" i="7"/>
  <c r="AP202" i="7" s="1"/>
  <c r="AQ204" i="7"/>
  <c r="AH205" i="7"/>
  <c r="AI205" i="7"/>
  <c r="AJ205" i="7"/>
  <c r="AF205" i="7" s="1"/>
  <c r="AK205" i="7"/>
  <c r="AL205" i="7"/>
  <c r="AM205" i="7"/>
  <c r="AN205" i="7"/>
  <c r="AO205" i="7"/>
  <c r="AP205" i="7"/>
  <c r="AQ205" i="7"/>
  <c r="AH206" i="7"/>
  <c r="AI206" i="7"/>
  <c r="AJ206" i="7"/>
  <c r="AK206" i="7"/>
  <c r="AL206" i="7"/>
  <c r="AM206" i="7"/>
  <c r="AN206" i="7"/>
  <c r="AO206" i="7"/>
  <c r="AP206" i="7"/>
  <c r="AQ206" i="7"/>
  <c r="AG204" i="7"/>
  <c r="AG205" i="7"/>
  <c r="AG206" i="7"/>
  <c r="AF206" i="7" s="1"/>
  <c r="AG203" i="7"/>
  <c r="AH199" i="7"/>
  <c r="AI199" i="7"/>
  <c r="AJ199" i="7"/>
  <c r="AK199" i="7"/>
  <c r="AL199" i="7"/>
  <c r="AM199" i="7"/>
  <c r="AN199" i="7"/>
  <c r="AO199" i="7"/>
  <c r="AP199" i="7"/>
  <c r="AQ199" i="7"/>
  <c r="AH200" i="7"/>
  <c r="AH198" i="7" s="1"/>
  <c r="AH197" i="7" s="1"/>
  <c r="AH196" i="7" s="1"/>
  <c r="AI200" i="7"/>
  <c r="AJ200" i="7"/>
  <c r="AK200" i="7"/>
  <c r="AL200" i="7"/>
  <c r="AL198" i="7" s="1"/>
  <c r="AL197" i="7" s="1"/>
  <c r="AL196" i="7" s="1"/>
  <c r="AM200" i="7"/>
  <c r="AN200" i="7"/>
  <c r="AO200" i="7"/>
  <c r="AP200" i="7"/>
  <c r="AP198" i="7" s="1"/>
  <c r="AP197" i="7" s="1"/>
  <c r="AP196" i="7" s="1"/>
  <c r="AQ200" i="7"/>
  <c r="AH201" i="7"/>
  <c r="AI201" i="7"/>
  <c r="AJ201" i="7"/>
  <c r="AK201" i="7"/>
  <c r="AL201" i="7"/>
  <c r="AM201" i="7"/>
  <c r="AN201" i="7"/>
  <c r="AO201" i="7"/>
  <c r="AP201" i="7"/>
  <c r="AQ201" i="7"/>
  <c r="AG200" i="7"/>
  <c r="AG201" i="7"/>
  <c r="AG199" i="7"/>
  <c r="AH191" i="7"/>
  <c r="AI191" i="7"/>
  <c r="AJ191" i="7"/>
  <c r="AK191" i="7"/>
  <c r="AL191" i="7"/>
  <c r="AM191" i="7"/>
  <c r="AN191" i="7"/>
  <c r="AO191" i="7"/>
  <c r="AP191" i="7"/>
  <c r="AQ191" i="7"/>
  <c r="AH192" i="7"/>
  <c r="AI192" i="7"/>
  <c r="AJ192" i="7"/>
  <c r="AK192" i="7"/>
  <c r="AK190" i="7" s="1"/>
  <c r="AK189" i="7" s="1"/>
  <c r="AK188" i="7" s="1"/>
  <c r="AL192" i="7"/>
  <c r="AM192" i="7"/>
  <c r="AN192" i="7"/>
  <c r="AO192" i="7"/>
  <c r="AO190" i="7" s="1"/>
  <c r="AO189" i="7" s="1"/>
  <c r="AO188" i="7" s="1"/>
  <c r="AP192" i="7"/>
  <c r="AQ192" i="7"/>
  <c r="AH193" i="7"/>
  <c r="AI193" i="7"/>
  <c r="AJ193" i="7"/>
  <c r="AK193" i="7"/>
  <c r="AL193" i="7"/>
  <c r="AM193" i="7"/>
  <c r="AN193" i="7"/>
  <c r="AO193" i="7"/>
  <c r="AP193" i="7"/>
  <c r="AQ193" i="7"/>
  <c r="AH194" i="7"/>
  <c r="AI194" i="7"/>
  <c r="AJ194" i="7"/>
  <c r="AK194" i="7"/>
  <c r="AL194" i="7"/>
  <c r="AM194" i="7"/>
  <c r="AN194" i="7"/>
  <c r="AO194" i="7"/>
  <c r="AP194" i="7"/>
  <c r="AQ194" i="7"/>
  <c r="AG192" i="7"/>
  <c r="AG193" i="7"/>
  <c r="AG190" i="7" s="1"/>
  <c r="AG189" i="7" s="1"/>
  <c r="AG188" i="7" s="1"/>
  <c r="AG194" i="7"/>
  <c r="AG191" i="7"/>
  <c r="AG198" i="7"/>
  <c r="AG184" i="7"/>
  <c r="AH117" i="7"/>
  <c r="AI117" i="7"/>
  <c r="AJ117" i="7"/>
  <c r="AK117" i="7"/>
  <c r="AL117" i="7"/>
  <c r="AM117" i="7"/>
  <c r="AN117" i="7"/>
  <c r="AO117" i="7"/>
  <c r="AP117" i="7"/>
  <c r="AQ117" i="7"/>
  <c r="AH116" i="7"/>
  <c r="AI116" i="7"/>
  <c r="AJ116" i="7"/>
  <c r="AK116" i="7"/>
  <c r="AL116" i="7"/>
  <c r="AM116" i="7"/>
  <c r="AN116" i="7"/>
  <c r="AO116" i="7"/>
  <c r="AP116" i="7"/>
  <c r="AQ116" i="7"/>
  <c r="AH115" i="7"/>
  <c r="AI115" i="7"/>
  <c r="AJ115" i="7"/>
  <c r="AK115" i="7"/>
  <c r="AL115" i="7"/>
  <c r="AM115" i="7"/>
  <c r="AN115" i="7"/>
  <c r="AO115" i="7"/>
  <c r="AP115" i="7"/>
  <c r="AQ115" i="7"/>
  <c r="AH114" i="7"/>
  <c r="AI114" i="7"/>
  <c r="AJ114" i="7"/>
  <c r="AK114" i="7"/>
  <c r="AL114" i="7"/>
  <c r="AM114" i="7"/>
  <c r="AN114" i="7"/>
  <c r="AO114" i="7"/>
  <c r="AP114" i="7"/>
  <c r="AQ114" i="7"/>
  <c r="AG115" i="7"/>
  <c r="AG116" i="7"/>
  <c r="AG117" i="7"/>
  <c r="AG114" i="7"/>
  <c r="AG110" i="7"/>
  <c r="AH110" i="7"/>
  <c r="AI110" i="7"/>
  <c r="AJ110" i="7"/>
  <c r="AK110" i="7"/>
  <c r="AL110" i="7"/>
  <c r="AM110" i="7"/>
  <c r="AN110" i="7"/>
  <c r="AO110" i="7"/>
  <c r="AP110" i="7"/>
  <c r="AQ110" i="7"/>
  <c r="AH111" i="7"/>
  <c r="AI111" i="7"/>
  <c r="AJ111" i="7"/>
  <c r="AK111" i="7"/>
  <c r="AL111" i="7"/>
  <c r="AM111" i="7"/>
  <c r="AN111" i="7"/>
  <c r="AO111" i="7"/>
  <c r="AP111" i="7"/>
  <c r="AQ111" i="7"/>
  <c r="AH112" i="7"/>
  <c r="AI112" i="7"/>
  <c r="AJ112" i="7"/>
  <c r="AK112" i="7"/>
  <c r="AL112" i="7"/>
  <c r="AM112" i="7"/>
  <c r="AN112" i="7"/>
  <c r="AO112" i="7"/>
  <c r="AP112" i="7"/>
  <c r="AQ112" i="7"/>
  <c r="AG111" i="7"/>
  <c r="AG112" i="7"/>
  <c r="AG102" i="7"/>
  <c r="AH102" i="7"/>
  <c r="AI102" i="7"/>
  <c r="AJ102" i="7"/>
  <c r="AK102" i="7"/>
  <c r="AL102" i="7"/>
  <c r="AM102" i="7"/>
  <c r="AN102" i="7"/>
  <c r="AO102" i="7"/>
  <c r="AP102" i="7"/>
  <c r="AQ102" i="7"/>
  <c r="AH103" i="7"/>
  <c r="AI103" i="7"/>
  <c r="AJ103" i="7"/>
  <c r="AK103" i="7"/>
  <c r="AL103" i="7"/>
  <c r="AM103" i="7"/>
  <c r="AN103" i="7"/>
  <c r="AO103" i="7"/>
  <c r="AP103" i="7"/>
  <c r="AQ103" i="7"/>
  <c r="AH104" i="7"/>
  <c r="AI104" i="7"/>
  <c r="AJ104" i="7"/>
  <c r="AK104" i="7"/>
  <c r="AL104" i="7"/>
  <c r="AM104" i="7"/>
  <c r="AN104" i="7"/>
  <c r="AO104" i="7"/>
  <c r="AP104" i="7"/>
  <c r="AQ104" i="7"/>
  <c r="AH105" i="7"/>
  <c r="AI105" i="7"/>
  <c r="AJ105" i="7"/>
  <c r="AK105" i="7"/>
  <c r="AL105" i="7"/>
  <c r="AM105" i="7"/>
  <c r="AN105" i="7"/>
  <c r="AO105" i="7"/>
  <c r="AP105" i="7"/>
  <c r="AQ105" i="7"/>
  <c r="AG103" i="7"/>
  <c r="AG104" i="7"/>
  <c r="AG105" i="7"/>
  <c r="AH98" i="7"/>
  <c r="AI98" i="7"/>
  <c r="AJ98" i="7"/>
  <c r="AK98" i="7"/>
  <c r="AL98" i="7"/>
  <c r="AM98" i="7"/>
  <c r="AN98" i="7"/>
  <c r="AO98" i="7"/>
  <c r="AP98" i="7"/>
  <c r="AQ98" i="7"/>
  <c r="AH99" i="7"/>
  <c r="AI99" i="7"/>
  <c r="AJ99" i="7"/>
  <c r="AK99" i="7"/>
  <c r="AL99" i="7"/>
  <c r="AM99" i="7"/>
  <c r="AN99" i="7"/>
  <c r="AO99" i="7"/>
  <c r="AP99" i="7"/>
  <c r="AQ99" i="7"/>
  <c r="AH100" i="7"/>
  <c r="AI100" i="7"/>
  <c r="AJ100" i="7"/>
  <c r="AK100" i="7"/>
  <c r="AL100" i="7"/>
  <c r="AM100" i="7"/>
  <c r="AN100" i="7"/>
  <c r="AO100" i="7"/>
  <c r="AP100" i="7"/>
  <c r="AQ100" i="7"/>
  <c r="AG99" i="7"/>
  <c r="AG100" i="7"/>
  <c r="AG98" i="7"/>
  <c r="AG93" i="7"/>
  <c r="AH90" i="7"/>
  <c r="AI90" i="7"/>
  <c r="AJ90" i="7"/>
  <c r="AK90" i="7"/>
  <c r="AL90" i="7"/>
  <c r="AM90" i="7"/>
  <c r="AN90" i="7"/>
  <c r="AO90" i="7"/>
  <c r="AP90" i="7"/>
  <c r="AQ90" i="7"/>
  <c r="AH91" i="7"/>
  <c r="AI91" i="7"/>
  <c r="AJ91" i="7"/>
  <c r="AK91" i="7"/>
  <c r="AL91" i="7"/>
  <c r="AM91" i="7"/>
  <c r="AN91" i="7"/>
  <c r="AO91" i="7"/>
  <c r="AP91" i="7"/>
  <c r="AQ91" i="7"/>
  <c r="AH92" i="7"/>
  <c r="AI92" i="7"/>
  <c r="AJ92" i="7"/>
  <c r="AK92" i="7"/>
  <c r="AL92" i="7"/>
  <c r="AM92" i="7"/>
  <c r="AN92" i="7"/>
  <c r="AO92" i="7"/>
  <c r="AP92" i="7"/>
  <c r="AQ92" i="7"/>
  <c r="AH93" i="7"/>
  <c r="AI93" i="7"/>
  <c r="AJ93" i="7"/>
  <c r="AK93" i="7"/>
  <c r="AL93" i="7"/>
  <c r="AM93" i="7"/>
  <c r="AN93" i="7"/>
  <c r="AO93" i="7"/>
  <c r="AP93" i="7"/>
  <c r="AQ93" i="7"/>
  <c r="AG91" i="7"/>
  <c r="AG92" i="7"/>
  <c r="AG90" i="7"/>
  <c r="AG88" i="7"/>
  <c r="AH88" i="7"/>
  <c r="AI88" i="7"/>
  <c r="AJ88" i="7"/>
  <c r="AK88" i="7"/>
  <c r="AL88" i="7"/>
  <c r="AM88" i="7"/>
  <c r="AN88" i="7"/>
  <c r="AO88" i="7"/>
  <c r="AP88" i="7"/>
  <c r="AQ88" i="7"/>
  <c r="AH87" i="7"/>
  <c r="AI87" i="7"/>
  <c r="AJ87" i="7"/>
  <c r="AK87" i="7"/>
  <c r="AL87" i="7"/>
  <c r="AM87" i="7"/>
  <c r="AN87" i="7"/>
  <c r="AO87" i="7"/>
  <c r="AP87" i="7"/>
  <c r="AQ87" i="7"/>
  <c r="AG87" i="7"/>
  <c r="AH86" i="7"/>
  <c r="AI86" i="7"/>
  <c r="AJ86" i="7"/>
  <c r="AK86" i="7"/>
  <c r="AL86" i="7"/>
  <c r="AM86" i="7"/>
  <c r="AN86" i="7"/>
  <c r="AO86" i="7"/>
  <c r="AP86" i="7"/>
  <c r="AQ86" i="7"/>
  <c r="AG86" i="7"/>
  <c r="AG81" i="7"/>
  <c r="T206" i="7"/>
  <c r="H206" i="7"/>
  <c r="T205" i="7"/>
  <c r="H205" i="7"/>
  <c r="AF204" i="7"/>
  <c r="T204" i="7"/>
  <c r="H204" i="7"/>
  <c r="T203" i="7"/>
  <c r="H203" i="7"/>
  <c r="AQ202" i="7"/>
  <c r="AO202" i="7"/>
  <c r="AN202" i="7"/>
  <c r="AM202" i="7"/>
  <c r="AK202" i="7"/>
  <c r="AJ202" i="7"/>
  <c r="AI202" i="7"/>
  <c r="AE202" i="7"/>
  <c r="AD202" i="7"/>
  <c r="AC202" i="7"/>
  <c r="AB202" i="7"/>
  <c r="AA202" i="7"/>
  <c r="Z202" i="7"/>
  <c r="Y202" i="7"/>
  <c r="X202" i="7"/>
  <c r="W202" i="7"/>
  <c r="V202" i="7"/>
  <c r="U202" i="7"/>
  <c r="S202" i="7"/>
  <c r="R202" i="7"/>
  <c r="Q202" i="7"/>
  <c r="P202" i="7"/>
  <c r="O202" i="7"/>
  <c r="N202" i="7"/>
  <c r="M202" i="7"/>
  <c r="L202" i="7"/>
  <c r="K202" i="7"/>
  <c r="J202" i="7"/>
  <c r="I202" i="7"/>
  <c r="H202" i="7" s="1"/>
  <c r="T201" i="7"/>
  <c r="H201" i="7"/>
  <c r="AF200" i="7"/>
  <c r="T200" i="7"/>
  <c r="H200" i="7"/>
  <c r="T199" i="7"/>
  <c r="H199" i="7"/>
  <c r="AQ198" i="7"/>
  <c r="AQ197" i="7" s="1"/>
  <c r="AQ196" i="7" s="1"/>
  <c r="AO198" i="7"/>
  <c r="AN198" i="7"/>
  <c r="AM198" i="7"/>
  <c r="AK198" i="7"/>
  <c r="AJ198" i="7"/>
  <c r="AI198" i="7"/>
  <c r="AE198" i="7"/>
  <c r="AD198" i="7"/>
  <c r="AD197" i="7" s="1"/>
  <c r="AD196" i="7" s="1"/>
  <c r="AC198" i="7"/>
  <c r="AB198" i="7"/>
  <c r="AA198" i="7"/>
  <c r="Z198" i="7"/>
  <c r="Z197" i="7" s="1"/>
  <c r="Z196" i="7" s="1"/>
  <c r="Y198" i="7"/>
  <c r="X198" i="7"/>
  <c r="W198" i="7"/>
  <c r="V198" i="7"/>
  <c r="V197" i="7" s="1"/>
  <c r="V196" i="7" s="1"/>
  <c r="U198" i="7"/>
  <c r="S198" i="7"/>
  <c r="R198" i="7"/>
  <c r="Q198" i="7"/>
  <c r="Q197" i="7" s="1"/>
  <c r="Q196" i="7" s="1"/>
  <c r="P198" i="7"/>
  <c r="O198" i="7"/>
  <c r="N198" i="7"/>
  <c r="M198" i="7"/>
  <c r="M197" i="7" s="1"/>
  <c r="M196" i="7" s="1"/>
  <c r="L198" i="7"/>
  <c r="K198" i="7"/>
  <c r="J198" i="7"/>
  <c r="I198" i="7"/>
  <c r="H198" i="7" s="1"/>
  <c r="AO197" i="7"/>
  <c r="AN197" i="7"/>
  <c r="AN196" i="7" s="1"/>
  <c r="AM197" i="7"/>
  <c r="AK197" i="7"/>
  <c r="AJ197" i="7"/>
  <c r="AJ196" i="7" s="1"/>
  <c r="AI197" i="7"/>
  <c r="AC197" i="7"/>
  <c r="AC196" i="7" s="1"/>
  <c r="AB197" i="7"/>
  <c r="AA197" i="7"/>
  <c r="Y197" i="7"/>
  <c r="Y196" i="7" s="1"/>
  <c r="X197" i="7"/>
  <c r="W197" i="7"/>
  <c r="S197" i="7"/>
  <c r="S196" i="7" s="1"/>
  <c r="R197" i="7"/>
  <c r="P197" i="7"/>
  <c r="O197" i="7"/>
  <c r="O196" i="7" s="1"/>
  <c r="N197" i="7"/>
  <c r="L197" i="7"/>
  <c r="K197" i="7"/>
  <c r="K196" i="7" s="1"/>
  <c r="J197" i="7"/>
  <c r="AO196" i="7"/>
  <c r="AM196" i="7"/>
  <c r="AK196" i="7"/>
  <c r="AI196" i="7"/>
  <c r="AB196" i="7"/>
  <c r="AA196" i="7"/>
  <c r="X196" i="7"/>
  <c r="W196" i="7"/>
  <c r="R196" i="7"/>
  <c r="P196" i="7"/>
  <c r="N196" i="7"/>
  <c r="L196" i="7"/>
  <c r="J196" i="7"/>
  <c r="T194" i="7"/>
  <c r="H194" i="7"/>
  <c r="AF193" i="7"/>
  <c r="T193" i="7"/>
  <c r="H193" i="7"/>
  <c r="T192" i="7"/>
  <c r="H192" i="7"/>
  <c r="T191" i="7"/>
  <c r="H191" i="7"/>
  <c r="AQ190" i="7"/>
  <c r="AQ189" i="7" s="1"/>
  <c r="AQ188" i="7" s="1"/>
  <c r="AP190" i="7"/>
  <c r="AN190" i="7"/>
  <c r="AM190" i="7"/>
  <c r="AM189" i="7" s="1"/>
  <c r="AM188" i="7" s="1"/>
  <c r="AL190" i="7"/>
  <c r="AJ190" i="7"/>
  <c r="AI190" i="7"/>
  <c r="AI189" i="7" s="1"/>
  <c r="AH190" i="7"/>
  <c r="AE190" i="7"/>
  <c r="AD190" i="7"/>
  <c r="AD189" i="7" s="1"/>
  <c r="AD188" i="7" s="1"/>
  <c r="AC190" i="7"/>
  <c r="AB190" i="7"/>
  <c r="AA190" i="7"/>
  <c r="Z190" i="7"/>
  <c r="Z189" i="7" s="1"/>
  <c r="Z188" i="7" s="1"/>
  <c r="Y190" i="7"/>
  <c r="X190" i="7"/>
  <c r="W190" i="7"/>
  <c r="V190" i="7"/>
  <c r="V189" i="7" s="1"/>
  <c r="V188" i="7" s="1"/>
  <c r="U190" i="7"/>
  <c r="S190" i="7"/>
  <c r="R190" i="7"/>
  <c r="Q190" i="7"/>
  <c r="Q189" i="7" s="1"/>
  <c r="Q188" i="7" s="1"/>
  <c r="P190" i="7"/>
  <c r="O190" i="7"/>
  <c r="N190" i="7"/>
  <c r="M190" i="7"/>
  <c r="M189" i="7" s="1"/>
  <c r="M188" i="7" s="1"/>
  <c r="L190" i="7"/>
  <c r="K190" i="7"/>
  <c r="J190" i="7"/>
  <c r="I190" i="7"/>
  <c r="H190" i="7" s="1"/>
  <c r="AP189" i="7"/>
  <c r="AP188" i="7" s="1"/>
  <c r="AN189" i="7"/>
  <c r="AN188" i="7" s="1"/>
  <c r="AL189" i="7"/>
  <c r="AL188" i="7" s="1"/>
  <c r="AJ189" i="7"/>
  <c r="AJ188" i="7" s="1"/>
  <c r="AH189" i="7"/>
  <c r="AE189" i="7"/>
  <c r="AC189" i="7"/>
  <c r="AB189" i="7"/>
  <c r="AB188" i="7" s="1"/>
  <c r="AA189" i="7"/>
  <c r="Y189" i="7"/>
  <c r="X189" i="7"/>
  <c r="X188" i="7" s="1"/>
  <c r="W189" i="7"/>
  <c r="S189" i="7"/>
  <c r="R189" i="7"/>
  <c r="R188" i="7" s="1"/>
  <c r="P189" i="7"/>
  <c r="O189" i="7"/>
  <c r="N189" i="7"/>
  <c r="N188" i="7" s="1"/>
  <c r="L189" i="7"/>
  <c r="K189" i="7"/>
  <c r="J189" i="7"/>
  <c r="J188" i="7" s="1"/>
  <c r="AH188" i="7"/>
  <c r="AE188" i="7"/>
  <c r="AC188" i="7"/>
  <c r="AA188" i="7"/>
  <c r="Y188" i="7"/>
  <c r="W188" i="7"/>
  <c r="S188" i="7"/>
  <c r="P188" i="7"/>
  <c r="O188" i="7"/>
  <c r="L188" i="7"/>
  <c r="K188" i="7"/>
  <c r="I212" i="7"/>
  <c r="J212" i="7"/>
  <c r="K212" i="7"/>
  <c r="L212" i="7"/>
  <c r="M212" i="7"/>
  <c r="N212" i="7"/>
  <c r="O212" i="7"/>
  <c r="P212" i="7"/>
  <c r="Q212" i="7"/>
  <c r="R212" i="7"/>
  <c r="S212" i="7"/>
  <c r="U212" i="7"/>
  <c r="V212" i="7"/>
  <c r="W212" i="7"/>
  <c r="X212" i="7"/>
  <c r="Y212" i="7"/>
  <c r="Z212" i="7"/>
  <c r="AA212" i="7"/>
  <c r="AB212" i="7"/>
  <c r="AC212" i="7"/>
  <c r="AD212" i="7"/>
  <c r="AE212" i="7"/>
  <c r="H213" i="7"/>
  <c r="T213" i="7"/>
  <c r="AG213" i="7"/>
  <c r="AH213" i="7"/>
  <c r="AI213" i="7"/>
  <c r="AJ213" i="7"/>
  <c r="AK213" i="7"/>
  <c r="AL213" i="7"/>
  <c r="AM213" i="7"/>
  <c r="AN213" i="7"/>
  <c r="AO213" i="7"/>
  <c r="AP213" i="7"/>
  <c r="AQ213" i="7"/>
  <c r="H214" i="7"/>
  <c r="T214" i="7"/>
  <c r="AG214" i="7"/>
  <c r="AH214" i="7"/>
  <c r="AI214" i="7"/>
  <c r="AJ214" i="7"/>
  <c r="AK214" i="7"/>
  <c r="AL214" i="7"/>
  <c r="AM214" i="7"/>
  <c r="AN214" i="7"/>
  <c r="AO214" i="7"/>
  <c r="AP214" i="7"/>
  <c r="AQ214" i="7"/>
  <c r="H215" i="7"/>
  <c r="T215" i="7"/>
  <c r="AG215" i="7"/>
  <c r="AH215" i="7"/>
  <c r="AI215" i="7"/>
  <c r="AJ215" i="7"/>
  <c r="AK215" i="7"/>
  <c r="AL215" i="7"/>
  <c r="AM215" i="7"/>
  <c r="AN215" i="7"/>
  <c r="AO215" i="7"/>
  <c r="AP215" i="7"/>
  <c r="AQ215" i="7"/>
  <c r="I216" i="7"/>
  <c r="J216" i="7"/>
  <c r="K216" i="7"/>
  <c r="L216" i="7"/>
  <c r="M216" i="7"/>
  <c r="N216" i="7"/>
  <c r="O216" i="7"/>
  <c r="P216" i="7"/>
  <c r="Q216" i="7"/>
  <c r="R216" i="7"/>
  <c r="S216" i="7"/>
  <c r="U216" i="7"/>
  <c r="V216" i="7"/>
  <c r="W216" i="7"/>
  <c r="X216" i="7"/>
  <c r="Y216" i="7"/>
  <c r="Z216" i="7"/>
  <c r="AA216" i="7"/>
  <c r="AB216" i="7"/>
  <c r="AC216" i="7"/>
  <c r="AD216" i="7"/>
  <c r="AE216" i="7"/>
  <c r="H217" i="7"/>
  <c r="T217" i="7"/>
  <c r="AG217" i="7"/>
  <c r="AH217" i="7"/>
  <c r="AI217" i="7"/>
  <c r="AJ217" i="7"/>
  <c r="AK217" i="7"/>
  <c r="AL217" i="7"/>
  <c r="AM217" i="7"/>
  <c r="AN217" i="7"/>
  <c r="AO217" i="7"/>
  <c r="AP217" i="7"/>
  <c r="AQ217" i="7"/>
  <c r="H218" i="7"/>
  <c r="T218" i="7"/>
  <c r="AG218" i="7"/>
  <c r="AH218" i="7"/>
  <c r="AI218" i="7"/>
  <c r="AJ218" i="7"/>
  <c r="AK218" i="7"/>
  <c r="AL218" i="7"/>
  <c r="AM218" i="7"/>
  <c r="AN218" i="7"/>
  <c r="AO218" i="7"/>
  <c r="AP218" i="7"/>
  <c r="AQ218" i="7"/>
  <c r="H219" i="7"/>
  <c r="T219" i="7"/>
  <c r="AG219" i="7"/>
  <c r="AH219" i="7"/>
  <c r="AI219" i="7"/>
  <c r="AJ219" i="7"/>
  <c r="AK219" i="7"/>
  <c r="AL219" i="7"/>
  <c r="AM219" i="7"/>
  <c r="AN219" i="7"/>
  <c r="AO219" i="7"/>
  <c r="AP219" i="7"/>
  <c r="AQ219" i="7"/>
  <c r="H220" i="7"/>
  <c r="T220" i="7"/>
  <c r="AG220" i="7"/>
  <c r="AH220" i="7"/>
  <c r="AI220" i="7"/>
  <c r="AJ220" i="7"/>
  <c r="AK220" i="7"/>
  <c r="AL220" i="7"/>
  <c r="AM220" i="7"/>
  <c r="AN220" i="7"/>
  <c r="AO220" i="7"/>
  <c r="AP220" i="7"/>
  <c r="AQ220" i="7"/>
  <c r="H221" i="7"/>
  <c r="T221" i="7"/>
  <c r="AG221" i="7"/>
  <c r="AH221" i="7"/>
  <c r="AI221" i="7"/>
  <c r="AJ221" i="7"/>
  <c r="AK221" i="7"/>
  <c r="AL221" i="7"/>
  <c r="AM221" i="7"/>
  <c r="AN221" i="7"/>
  <c r="AO221" i="7"/>
  <c r="AP221" i="7"/>
  <c r="AQ221" i="7"/>
  <c r="I222" i="7"/>
  <c r="J222" i="7"/>
  <c r="K222" i="7"/>
  <c r="L222" i="7"/>
  <c r="M222" i="7"/>
  <c r="N222" i="7"/>
  <c r="O222" i="7"/>
  <c r="P222" i="7"/>
  <c r="Q222" i="7"/>
  <c r="R222" i="7"/>
  <c r="S222" i="7"/>
  <c r="U222" i="7"/>
  <c r="T222" i="7" s="1"/>
  <c r="V222" i="7"/>
  <c r="W222" i="7"/>
  <c r="X222" i="7"/>
  <c r="Y222" i="7"/>
  <c r="Z222" i="7"/>
  <c r="AA222" i="7"/>
  <c r="AB222" i="7"/>
  <c r="AC222" i="7"/>
  <c r="AD222" i="7"/>
  <c r="AE222" i="7"/>
  <c r="H223" i="7"/>
  <c r="T223" i="7"/>
  <c r="AG223" i="7"/>
  <c r="AH223" i="7"/>
  <c r="AI223" i="7"/>
  <c r="AJ223" i="7"/>
  <c r="AK223" i="7"/>
  <c r="AL223" i="7"/>
  <c r="AM223" i="7"/>
  <c r="AN223" i="7"/>
  <c r="AO223" i="7"/>
  <c r="AP223" i="7"/>
  <c r="AQ223" i="7"/>
  <c r="H224" i="7"/>
  <c r="T224" i="7"/>
  <c r="AG224" i="7"/>
  <c r="AH224" i="7"/>
  <c r="AI224" i="7"/>
  <c r="AJ224" i="7"/>
  <c r="AK224" i="7"/>
  <c r="AL224" i="7"/>
  <c r="AM224" i="7"/>
  <c r="AN224" i="7"/>
  <c r="AO224" i="7"/>
  <c r="AP224" i="7"/>
  <c r="AQ224" i="7"/>
  <c r="I226" i="7"/>
  <c r="I225" i="7" s="1"/>
  <c r="J226" i="7"/>
  <c r="J225" i="7" s="1"/>
  <c r="K226" i="7"/>
  <c r="K225" i="7" s="1"/>
  <c r="L226" i="7"/>
  <c r="L225" i="7" s="1"/>
  <c r="M226" i="7"/>
  <c r="M225" i="7" s="1"/>
  <c r="N226" i="7"/>
  <c r="N225" i="7" s="1"/>
  <c r="O226" i="7"/>
  <c r="O225" i="7" s="1"/>
  <c r="P226" i="7"/>
  <c r="P225" i="7" s="1"/>
  <c r="Q226" i="7"/>
  <c r="Q225" i="7" s="1"/>
  <c r="R226" i="7"/>
  <c r="R225" i="7" s="1"/>
  <c r="S226" i="7"/>
  <c r="S225" i="7" s="1"/>
  <c r="U226" i="7"/>
  <c r="U225" i="7" s="1"/>
  <c r="V226" i="7"/>
  <c r="V225" i="7" s="1"/>
  <c r="W226" i="7"/>
  <c r="W225" i="7" s="1"/>
  <c r="X226" i="7"/>
  <c r="X225" i="7" s="1"/>
  <c r="Y226" i="7"/>
  <c r="Y225" i="7" s="1"/>
  <c r="Z226" i="7"/>
  <c r="Z225" i="7" s="1"/>
  <c r="AA226" i="7"/>
  <c r="AA225" i="7" s="1"/>
  <c r="AB226" i="7"/>
  <c r="AB225" i="7" s="1"/>
  <c r="AC226" i="7"/>
  <c r="AC225" i="7" s="1"/>
  <c r="AD226" i="7"/>
  <c r="AD225" i="7" s="1"/>
  <c r="AE226" i="7"/>
  <c r="AE225" i="7" s="1"/>
  <c r="Y211" i="7" l="1"/>
  <c r="P211" i="7"/>
  <c r="AB211" i="7"/>
  <c r="X211" i="7"/>
  <c r="X210" i="7" s="1"/>
  <c r="S211" i="7"/>
  <c r="O211" i="7"/>
  <c r="K211" i="7"/>
  <c r="H189" i="7"/>
  <c r="AF192" i="7"/>
  <c r="T198" i="7"/>
  <c r="AF90" i="7"/>
  <c r="AC211" i="7"/>
  <c r="AC210" i="7" s="1"/>
  <c r="L211" i="7"/>
  <c r="H216" i="7"/>
  <c r="AE211" i="7"/>
  <c r="AA211" i="7"/>
  <c r="AA210" i="7" s="1"/>
  <c r="W211" i="7"/>
  <c r="R211" i="7"/>
  <c r="N211" i="7"/>
  <c r="N210" i="7" s="1"/>
  <c r="J211" i="7"/>
  <c r="J210" i="7" s="1"/>
  <c r="I197" i="7"/>
  <c r="AF199" i="7"/>
  <c r="U211" i="7"/>
  <c r="H222" i="7"/>
  <c r="T216" i="7"/>
  <c r="AD211" i="7"/>
  <c r="Z211" i="7"/>
  <c r="Z210" i="7" s="1"/>
  <c r="V211" i="7"/>
  <c r="V210" i="7" s="1"/>
  <c r="Q211" i="7"/>
  <c r="M211" i="7"/>
  <c r="I211" i="7"/>
  <c r="I189" i="7"/>
  <c r="I188" i="7" s="1"/>
  <c r="H188" i="7" s="1"/>
  <c r="T190" i="7"/>
  <c r="AF99" i="7"/>
  <c r="AF194" i="7"/>
  <c r="AF224" i="7"/>
  <c r="AF220" i="7"/>
  <c r="AF218" i="7"/>
  <c r="AP216" i="7"/>
  <c r="AN216" i="7"/>
  <c r="AL216" i="7"/>
  <c r="AJ216" i="7"/>
  <c r="AH216" i="7"/>
  <c r="AF215" i="7"/>
  <c r="AQ212" i="7"/>
  <c r="AO212" i="7"/>
  <c r="AM212" i="7"/>
  <c r="AM211" i="7" s="1"/>
  <c r="AK212" i="7"/>
  <c r="AI212" i="7"/>
  <c r="AF213" i="7"/>
  <c r="AP222" i="7"/>
  <c r="AF221" i="7"/>
  <c r="AF219" i="7"/>
  <c r="AQ216" i="7"/>
  <c r="AO216" i="7"/>
  <c r="AM216" i="7"/>
  <c r="AK216" i="7"/>
  <c r="AI216" i="7"/>
  <c r="AF217" i="7"/>
  <c r="AF214" i="7"/>
  <c r="AP212" i="7"/>
  <c r="AN212" i="7"/>
  <c r="AL212" i="7"/>
  <c r="AL211" i="7" s="1"/>
  <c r="AJ212" i="7"/>
  <c r="AH212" i="7"/>
  <c r="AF201" i="7"/>
  <c r="AG202" i="7"/>
  <c r="AF93" i="7"/>
  <c r="AF100" i="7"/>
  <c r="AF92" i="7"/>
  <c r="AF202" i="7"/>
  <c r="AE197" i="7"/>
  <c r="AE196" i="7" s="1"/>
  <c r="AF191" i="7"/>
  <c r="AF198" i="7"/>
  <c r="AG197" i="7"/>
  <c r="AF189" i="7"/>
  <c r="AF190" i="7"/>
  <c r="T202" i="7"/>
  <c r="U189" i="7"/>
  <c r="AF91" i="7"/>
  <c r="AF88" i="7"/>
  <c r="AI188" i="7"/>
  <c r="U197" i="7"/>
  <c r="T225" i="7"/>
  <c r="H225" i="7"/>
  <c r="T226" i="7"/>
  <c r="H226" i="7"/>
  <c r="AN222" i="7"/>
  <c r="AL222" i="7"/>
  <c r="AJ222" i="7"/>
  <c r="AH222" i="7"/>
  <c r="AF223" i="7"/>
  <c r="AP211" i="7"/>
  <c r="AN211" i="7"/>
  <c r="AH211" i="7"/>
  <c r="AE210" i="7"/>
  <c r="Y210" i="7"/>
  <c r="W210" i="7"/>
  <c r="R210" i="7"/>
  <c r="P210" i="7"/>
  <c r="L210" i="7"/>
  <c r="AQ222" i="7"/>
  <c r="AQ211" i="7" s="1"/>
  <c r="AO222" i="7"/>
  <c r="AM222" i="7"/>
  <c r="AK222" i="7"/>
  <c r="AK211" i="7" s="1"/>
  <c r="AI222" i="7"/>
  <c r="AI211" i="7" s="1"/>
  <c r="AG222" i="7"/>
  <c r="AO211" i="7"/>
  <c r="AD210" i="7"/>
  <c r="AB210" i="7"/>
  <c r="S210" i="7"/>
  <c r="Q210" i="7"/>
  <c r="O210" i="7"/>
  <c r="M210" i="7"/>
  <c r="K210" i="7"/>
  <c r="AG216" i="7"/>
  <c r="AG212" i="7"/>
  <c r="T212" i="7"/>
  <c r="H212" i="7"/>
  <c r="H8" i="7"/>
  <c r="AQ44" i="7"/>
  <c r="AP44" i="7"/>
  <c r="AO44" i="7"/>
  <c r="AN44" i="7"/>
  <c r="AN42" i="7" s="1"/>
  <c r="AM44" i="7"/>
  <c r="AL44" i="7"/>
  <c r="AK44" i="7"/>
  <c r="AJ44" i="7"/>
  <c r="AJ42" i="7" s="1"/>
  <c r="AI44" i="7"/>
  <c r="AH44" i="7"/>
  <c r="AG44" i="7"/>
  <c r="AQ43" i="7"/>
  <c r="AP43" i="7"/>
  <c r="AO43" i="7"/>
  <c r="AN43" i="7"/>
  <c r="AM43" i="7"/>
  <c r="AL43" i="7"/>
  <c r="AK43" i="7"/>
  <c r="AJ43" i="7"/>
  <c r="AI43" i="7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O36" i="7" s="1"/>
  <c r="AN40" i="7"/>
  <c r="AM40" i="7"/>
  <c r="AL40" i="7"/>
  <c r="AK40" i="7"/>
  <c r="AK36" i="7" s="1"/>
  <c r="AJ40" i="7"/>
  <c r="AI40" i="7"/>
  <c r="AH40" i="7"/>
  <c r="AG40" i="7"/>
  <c r="AG36" i="7" s="1"/>
  <c r="AQ39" i="7"/>
  <c r="AP39" i="7"/>
  <c r="AO39" i="7"/>
  <c r="AN39" i="7"/>
  <c r="AN36" i="7" s="1"/>
  <c r="AN35" i="7" s="1"/>
  <c r="AM39" i="7"/>
  <c r="AL39" i="7"/>
  <c r="AK39" i="7"/>
  <c r="AJ39" i="7"/>
  <c r="AJ36" i="7" s="1"/>
  <c r="AJ35" i="7" s="1"/>
  <c r="AI39" i="7"/>
  <c r="AH39" i="7"/>
  <c r="AG39" i="7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P36" i="7" s="1"/>
  <c r="AP35" i="7" s="1"/>
  <c r="AO37" i="7"/>
  <c r="AN37" i="7"/>
  <c r="AM37" i="7"/>
  <c r="AL37" i="7"/>
  <c r="AL36" i="7" s="1"/>
  <c r="AL35" i="7" s="1"/>
  <c r="AK37" i="7"/>
  <c r="AJ37" i="7"/>
  <c r="AI37" i="7"/>
  <c r="AH37" i="7"/>
  <c r="AH36" i="7" s="1"/>
  <c r="AH35" i="7" s="1"/>
  <c r="AG37" i="7"/>
  <c r="AQ34" i="7"/>
  <c r="AP34" i="7"/>
  <c r="AO34" i="7"/>
  <c r="AN34" i="7"/>
  <c r="AM34" i="7"/>
  <c r="AL34" i="7"/>
  <c r="AK34" i="7"/>
  <c r="AJ34" i="7"/>
  <c r="AI34" i="7"/>
  <c r="AH34" i="7"/>
  <c r="AG34" i="7"/>
  <c r="AF34" i="7" s="1"/>
  <c r="AQ32" i="7"/>
  <c r="AP32" i="7"/>
  <c r="AO32" i="7"/>
  <c r="AN32" i="7"/>
  <c r="AM32" i="7"/>
  <c r="AL32" i="7"/>
  <c r="AK32" i="7"/>
  <c r="AJ32" i="7"/>
  <c r="AI32" i="7"/>
  <c r="AH32" i="7"/>
  <c r="AG32" i="7"/>
  <c r="AQ30" i="7"/>
  <c r="AP30" i="7"/>
  <c r="AO30" i="7"/>
  <c r="AN30" i="7"/>
  <c r="AM30" i="7"/>
  <c r="AL30" i="7"/>
  <c r="AK30" i="7"/>
  <c r="AJ30" i="7"/>
  <c r="AI30" i="7"/>
  <c r="AH30" i="7"/>
  <c r="AG30" i="7"/>
  <c r="AQ29" i="7"/>
  <c r="AP29" i="7"/>
  <c r="AO29" i="7"/>
  <c r="AN29" i="7"/>
  <c r="AM29" i="7"/>
  <c r="AL29" i="7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Q26" i="7"/>
  <c r="AP26" i="7"/>
  <c r="AO26" i="7"/>
  <c r="AN26" i="7"/>
  <c r="AM26" i="7"/>
  <c r="AL26" i="7"/>
  <c r="AK26" i="7"/>
  <c r="AJ26" i="7"/>
  <c r="AI26" i="7"/>
  <c r="AH26" i="7"/>
  <c r="AG26" i="7"/>
  <c r="AQ25" i="7"/>
  <c r="AP25" i="7"/>
  <c r="AO25" i="7"/>
  <c r="AN25" i="7"/>
  <c r="AM25" i="7"/>
  <c r="AL25" i="7"/>
  <c r="AK25" i="7"/>
  <c r="AJ25" i="7"/>
  <c r="AI25" i="7"/>
  <c r="AH25" i="7"/>
  <c r="AG25" i="7"/>
  <c r="AQ24" i="7"/>
  <c r="AP24" i="7"/>
  <c r="AO24" i="7"/>
  <c r="AN24" i="7"/>
  <c r="AM24" i="7"/>
  <c r="AL24" i="7"/>
  <c r="AK24" i="7"/>
  <c r="AJ24" i="7"/>
  <c r="AI24" i="7"/>
  <c r="AH24" i="7"/>
  <c r="AG24" i="7"/>
  <c r="AQ22" i="7"/>
  <c r="AP22" i="7"/>
  <c r="AO22" i="7"/>
  <c r="AN22" i="7"/>
  <c r="AM22" i="7"/>
  <c r="AL22" i="7"/>
  <c r="AK22" i="7"/>
  <c r="AJ22" i="7"/>
  <c r="AI22" i="7"/>
  <c r="AH22" i="7"/>
  <c r="AG22" i="7"/>
  <c r="AQ21" i="7"/>
  <c r="AP21" i="7"/>
  <c r="AO21" i="7"/>
  <c r="AN21" i="7"/>
  <c r="AM21" i="7"/>
  <c r="AL21" i="7"/>
  <c r="AK21" i="7"/>
  <c r="AJ21" i="7"/>
  <c r="AI21" i="7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AF117" i="7"/>
  <c r="T117" i="7"/>
  <c r="H117" i="7"/>
  <c r="AF116" i="7"/>
  <c r="T116" i="7"/>
  <c r="H116" i="7"/>
  <c r="AF115" i="7"/>
  <c r="T115" i="7"/>
  <c r="H115" i="7"/>
  <c r="AF114" i="7"/>
  <c r="T114" i="7"/>
  <c r="H114" i="7"/>
  <c r="AQ113" i="7"/>
  <c r="AP113" i="7"/>
  <c r="AO113" i="7"/>
  <c r="AN113" i="7"/>
  <c r="AM113" i="7"/>
  <c r="AL113" i="7"/>
  <c r="AK113" i="7"/>
  <c r="AJ113" i="7"/>
  <c r="AI113" i="7"/>
  <c r="AH113" i="7"/>
  <c r="AG113" i="7"/>
  <c r="AE113" i="7"/>
  <c r="AD113" i="7"/>
  <c r="AC113" i="7"/>
  <c r="AB113" i="7"/>
  <c r="AA113" i="7"/>
  <c r="Z113" i="7"/>
  <c r="Z108" i="7" s="1"/>
  <c r="Z107" i="7" s="1"/>
  <c r="Y113" i="7"/>
  <c r="X113" i="7"/>
  <c r="W113" i="7"/>
  <c r="V113" i="7"/>
  <c r="U113" i="7"/>
  <c r="S113" i="7"/>
  <c r="R113" i="7"/>
  <c r="Q113" i="7"/>
  <c r="P113" i="7"/>
  <c r="O113" i="7"/>
  <c r="N113" i="7"/>
  <c r="M113" i="7"/>
  <c r="L113" i="7"/>
  <c r="K113" i="7"/>
  <c r="J113" i="7"/>
  <c r="I113" i="7"/>
  <c r="AF112" i="7"/>
  <c r="T112" i="7"/>
  <c r="H112" i="7"/>
  <c r="AF111" i="7"/>
  <c r="T111" i="7"/>
  <c r="H111" i="7"/>
  <c r="AF110" i="7"/>
  <c r="T110" i="7"/>
  <c r="H110" i="7"/>
  <c r="AQ109" i="7"/>
  <c r="AP109" i="7"/>
  <c r="AP108" i="7" s="1"/>
  <c r="AP107" i="7" s="1"/>
  <c r="AO109" i="7"/>
  <c r="AN109" i="7"/>
  <c r="AN108" i="7" s="1"/>
  <c r="AN107" i="7" s="1"/>
  <c r="AM109" i="7"/>
  <c r="AL109" i="7"/>
  <c r="AL108" i="7" s="1"/>
  <c r="AL107" i="7" s="1"/>
  <c r="AK109" i="7"/>
  <c r="AJ109" i="7"/>
  <c r="AI109" i="7"/>
  <c r="AH109" i="7"/>
  <c r="AH108" i="7" s="1"/>
  <c r="AH107" i="7" s="1"/>
  <c r="AG109" i="7"/>
  <c r="AE109" i="7"/>
  <c r="AD109" i="7"/>
  <c r="AC109" i="7"/>
  <c r="AB109" i="7"/>
  <c r="AA109" i="7"/>
  <c r="Z109" i="7"/>
  <c r="Y109" i="7"/>
  <c r="X109" i="7"/>
  <c r="W109" i="7"/>
  <c r="V109" i="7"/>
  <c r="U109" i="7"/>
  <c r="S109" i="7"/>
  <c r="R109" i="7"/>
  <c r="R108" i="7" s="1"/>
  <c r="R107" i="7" s="1"/>
  <c r="Q109" i="7"/>
  <c r="P109" i="7"/>
  <c r="O109" i="7"/>
  <c r="N109" i="7"/>
  <c r="N108" i="7" s="1"/>
  <c r="M109" i="7"/>
  <c r="L109" i="7"/>
  <c r="L108" i="7" s="1"/>
  <c r="L107" i="7" s="1"/>
  <c r="K109" i="7"/>
  <c r="H109" i="7" s="1"/>
  <c r="J109" i="7"/>
  <c r="J108" i="7" s="1"/>
  <c r="J107" i="7" s="1"/>
  <c r="I109" i="7"/>
  <c r="P108" i="7"/>
  <c r="P107" i="7" s="1"/>
  <c r="N107" i="7"/>
  <c r="T105" i="7"/>
  <c r="H105" i="7"/>
  <c r="T104" i="7"/>
  <c r="H104" i="7"/>
  <c r="AF103" i="7"/>
  <c r="T103" i="7"/>
  <c r="H103" i="7"/>
  <c r="AF102" i="7"/>
  <c r="T102" i="7"/>
  <c r="H102" i="7"/>
  <c r="AP101" i="7"/>
  <c r="AO101" i="7"/>
  <c r="AN101" i="7"/>
  <c r="AM101" i="7"/>
  <c r="AL101" i="7"/>
  <c r="AK101" i="7"/>
  <c r="AJ101" i="7"/>
  <c r="AI101" i="7"/>
  <c r="AH101" i="7"/>
  <c r="AG101" i="7"/>
  <c r="AE101" i="7"/>
  <c r="AD101" i="7"/>
  <c r="AC101" i="7"/>
  <c r="AC96" i="7" s="1"/>
  <c r="AC95" i="7" s="1"/>
  <c r="AB101" i="7"/>
  <c r="AA101" i="7"/>
  <c r="Z101" i="7"/>
  <c r="Y101" i="7"/>
  <c r="X101" i="7"/>
  <c r="W101" i="7"/>
  <c r="V101" i="7"/>
  <c r="U101" i="7"/>
  <c r="U96" i="7" s="1"/>
  <c r="U95" i="7" s="1"/>
  <c r="S101" i="7"/>
  <c r="R101" i="7"/>
  <c r="Q101" i="7"/>
  <c r="P101" i="7"/>
  <c r="P96" i="7" s="1"/>
  <c r="P95" i="7" s="1"/>
  <c r="O101" i="7"/>
  <c r="N101" i="7"/>
  <c r="M101" i="7"/>
  <c r="L101" i="7"/>
  <c r="L96" i="7" s="1"/>
  <c r="L95" i="7" s="1"/>
  <c r="K101" i="7"/>
  <c r="J101" i="7"/>
  <c r="I101" i="7"/>
  <c r="H101" i="7"/>
  <c r="T100" i="7"/>
  <c r="H100" i="7"/>
  <c r="T99" i="7"/>
  <c r="H99" i="7"/>
  <c r="AF98" i="7"/>
  <c r="T98" i="7"/>
  <c r="H98" i="7"/>
  <c r="AQ97" i="7"/>
  <c r="AP97" i="7"/>
  <c r="AO97" i="7"/>
  <c r="AN97" i="7"/>
  <c r="AM97" i="7"/>
  <c r="AL97" i="7"/>
  <c r="AK97" i="7"/>
  <c r="AJ97" i="7"/>
  <c r="AI97" i="7"/>
  <c r="AH97" i="7"/>
  <c r="AG97" i="7"/>
  <c r="AE97" i="7"/>
  <c r="AD97" i="7"/>
  <c r="AC97" i="7"/>
  <c r="AB97" i="7"/>
  <c r="AA97" i="7"/>
  <c r="Z97" i="7"/>
  <c r="Y97" i="7"/>
  <c r="X97" i="7"/>
  <c r="W97" i="7"/>
  <c r="V97" i="7"/>
  <c r="U97" i="7"/>
  <c r="S97" i="7"/>
  <c r="S96" i="7" s="1"/>
  <c r="S95" i="7" s="1"/>
  <c r="R97" i="7"/>
  <c r="Q97" i="7"/>
  <c r="Q96" i="7" s="1"/>
  <c r="Q95" i="7" s="1"/>
  <c r="P97" i="7"/>
  <c r="O97" i="7"/>
  <c r="O96" i="7" s="1"/>
  <c r="O95" i="7" s="1"/>
  <c r="N97" i="7"/>
  <c r="M97" i="7"/>
  <c r="L97" i="7"/>
  <c r="K97" i="7"/>
  <c r="K96" i="7" s="1"/>
  <c r="K95" i="7" s="1"/>
  <c r="J97" i="7"/>
  <c r="I97" i="7"/>
  <c r="H97" i="7" s="1"/>
  <c r="AE96" i="7"/>
  <c r="AF105" i="7" s="1"/>
  <c r="AA96" i="7"/>
  <c r="Y96" i="7"/>
  <c r="W96" i="7"/>
  <c r="M96" i="7"/>
  <c r="AA95" i="7"/>
  <c r="Y95" i="7"/>
  <c r="W95" i="7"/>
  <c r="M95" i="7"/>
  <c r="T93" i="7"/>
  <c r="H93" i="7"/>
  <c r="T92" i="7"/>
  <c r="H92" i="7"/>
  <c r="T91" i="7"/>
  <c r="H91" i="7"/>
  <c r="T90" i="7"/>
  <c r="H90" i="7"/>
  <c r="AQ89" i="7"/>
  <c r="AP89" i="7"/>
  <c r="AO89" i="7"/>
  <c r="AN89" i="7"/>
  <c r="AM89" i="7"/>
  <c r="AL89" i="7"/>
  <c r="AK89" i="7"/>
  <c r="AJ89" i="7"/>
  <c r="AI89" i="7"/>
  <c r="AH89" i="7"/>
  <c r="AG89" i="7"/>
  <c r="AE89" i="7"/>
  <c r="AD89" i="7"/>
  <c r="AC89" i="7"/>
  <c r="AB89" i="7"/>
  <c r="AA89" i="7"/>
  <c r="Z89" i="7"/>
  <c r="Y89" i="7"/>
  <c r="X89" i="7"/>
  <c r="X84" i="7" s="1"/>
  <c r="X83" i="7" s="1"/>
  <c r="W89" i="7"/>
  <c r="V89" i="7"/>
  <c r="U89" i="7"/>
  <c r="S89" i="7"/>
  <c r="S84" i="7" s="1"/>
  <c r="S83" i="7" s="1"/>
  <c r="R89" i="7"/>
  <c r="Q89" i="7"/>
  <c r="P89" i="7"/>
  <c r="O89" i="7"/>
  <c r="O84" i="7" s="1"/>
  <c r="O83" i="7" s="1"/>
  <c r="N89" i="7"/>
  <c r="M89" i="7"/>
  <c r="L89" i="7"/>
  <c r="K89" i="7"/>
  <c r="K84" i="7" s="1"/>
  <c r="H84" i="7" s="1"/>
  <c r="J89" i="7"/>
  <c r="I89" i="7"/>
  <c r="T88" i="7"/>
  <c r="H88" i="7"/>
  <c r="AF87" i="7"/>
  <c r="T87" i="7"/>
  <c r="H87" i="7"/>
  <c r="AF86" i="7"/>
  <c r="T86" i="7"/>
  <c r="H86" i="7"/>
  <c r="AQ85" i="7"/>
  <c r="AP85" i="7"/>
  <c r="AO85" i="7"/>
  <c r="AN85" i="7"/>
  <c r="AM85" i="7"/>
  <c r="AL85" i="7"/>
  <c r="AK85" i="7"/>
  <c r="AJ85" i="7"/>
  <c r="AI85" i="7"/>
  <c r="AH85" i="7"/>
  <c r="AG85" i="7"/>
  <c r="AE85" i="7"/>
  <c r="AD85" i="7"/>
  <c r="AC85" i="7"/>
  <c r="AB85" i="7"/>
  <c r="AA85" i="7"/>
  <c r="Z85" i="7"/>
  <c r="Y85" i="7"/>
  <c r="X85" i="7"/>
  <c r="W85" i="7"/>
  <c r="V85" i="7"/>
  <c r="U85" i="7"/>
  <c r="S85" i="7"/>
  <c r="R85" i="7"/>
  <c r="R84" i="7" s="1"/>
  <c r="Q85" i="7"/>
  <c r="P85" i="7"/>
  <c r="P84" i="7" s="1"/>
  <c r="O85" i="7"/>
  <c r="N85" i="7"/>
  <c r="N84" i="7" s="1"/>
  <c r="M85" i="7"/>
  <c r="L85" i="7"/>
  <c r="L84" i="7" s="1"/>
  <c r="L83" i="7" s="1"/>
  <c r="K85" i="7"/>
  <c r="J85" i="7"/>
  <c r="J84" i="7" s="1"/>
  <c r="J83" i="7" s="1"/>
  <c r="I85" i="7"/>
  <c r="AB84" i="7"/>
  <c r="AB83" i="7" s="1"/>
  <c r="Q84" i="7"/>
  <c r="Q83" i="7" s="1"/>
  <c r="M84" i="7"/>
  <c r="M83" i="7" s="1"/>
  <c r="I84" i="7"/>
  <c r="I83" i="7" s="1"/>
  <c r="R83" i="7"/>
  <c r="P83" i="7"/>
  <c r="N83" i="7"/>
  <c r="T44" i="7"/>
  <c r="H44" i="7"/>
  <c r="T43" i="7"/>
  <c r="H43" i="7"/>
  <c r="AQ42" i="7"/>
  <c r="AP42" i="7"/>
  <c r="AO42" i="7"/>
  <c r="AM42" i="7"/>
  <c r="AL42" i="7"/>
  <c r="AK42" i="7"/>
  <c r="AI42" i="7"/>
  <c r="AH42" i="7"/>
  <c r="AG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H42" i="7" s="1"/>
  <c r="T41" i="7"/>
  <c r="H41" i="7"/>
  <c r="T40" i="7"/>
  <c r="H40" i="7"/>
  <c r="T39" i="7"/>
  <c r="H39" i="7"/>
  <c r="T38" i="7"/>
  <c r="H38" i="7"/>
  <c r="T37" i="7"/>
  <c r="H37" i="7"/>
  <c r="AQ36" i="7"/>
  <c r="AM36" i="7"/>
  <c r="AI36" i="7"/>
  <c r="AE36" i="7"/>
  <c r="AD36" i="7"/>
  <c r="AD35" i="7" s="1"/>
  <c r="AC36" i="7"/>
  <c r="AB36" i="7"/>
  <c r="AA36" i="7"/>
  <c r="Z36" i="7"/>
  <c r="Z35" i="7" s="1"/>
  <c r="Y36" i="7"/>
  <c r="X36" i="7"/>
  <c r="W36" i="7"/>
  <c r="V36" i="7"/>
  <c r="V35" i="7" s="1"/>
  <c r="U36" i="7"/>
  <c r="S36" i="7"/>
  <c r="R36" i="7"/>
  <c r="Q36" i="7"/>
  <c r="Q35" i="7" s="1"/>
  <c r="P36" i="7"/>
  <c r="O36" i="7"/>
  <c r="N36" i="7"/>
  <c r="M36" i="7"/>
  <c r="M35" i="7" s="1"/>
  <c r="L36" i="7"/>
  <c r="K36" i="7"/>
  <c r="J36" i="7"/>
  <c r="I36" i="7"/>
  <c r="I35" i="7" s="1"/>
  <c r="H35" i="7" s="1"/>
  <c r="AV35" i="7"/>
  <c r="AU35" i="7"/>
  <c r="AT35" i="7"/>
  <c r="AE35" i="7"/>
  <c r="AC35" i="7"/>
  <c r="AB35" i="7"/>
  <c r="AA35" i="7"/>
  <c r="Y35" i="7"/>
  <c r="X35" i="7"/>
  <c r="W35" i="7"/>
  <c r="U35" i="7"/>
  <c r="S35" i="7"/>
  <c r="R35" i="7"/>
  <c r="P35" i="7"/>
  <c r="O35" i="7"/>
  <c r="N35" i="7"/>
  <c r="L35" i="7"/>
  <c r="K35" i="7"/>
  <c r="J35" i="7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E33" i="7"/>
  <c r="AD33" i="7"/>
  <c r="AC33" i="7"/>
  <c r="AB33" i="7"/>
  <c r="AA33" i="7"/>
  <c r="Z33" i="7"/>
  <c r="Y33" i="7"/>
  <c r="X33" i="7"/>
  <c r="W33" i="7"/>
  <c r="V33" i="7"/>
  <c r="T33" i="7" s="1"/>
  <c r="U33" i="7"/>
  <c r="S33" i="7"/>
  <c r="R33" i="7"/>
  <c r="Q33" i="7"/>
  <c r="P33" i="7"/>
  <c r="O33" i="7"/>
  <c r="N33" i="7"/>
  <c r="M33" i="7"/>
  <c r="L33" i="7"/>
  <c r="K33" i="7"/>
  <c r="J33" i="7"/>
  <c r="H33" i="7" s="1"/>
  <c r="I33" i="7"/>
  <c r="T32" i="7"/>
  <c r="H32" i="7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H31" i="7" s="1"/>
  <c r="I31" i="7"/>
  <c r="T30" i="7"/>
  <c r="AU31" i="7" s="1"/>
  <c r="H30" i="7"/>
  <c r="AT31" i="7" s="1"/>
  <c r="T29" i="7"/>
  <c r="AU30" i="7" s="1"/>
  <c r="H29" i="7"/>
  <c r="AT30" i="7" s="1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T28" i="7" s="1"/>
  <c r="S28" i="7"/>
  <c r="R28" i="7"/>
  <c r="Q28" i="7"/>
  <c r="P28" i="7"/>
  <c r="P18" i="7" s="1"/>
  <c r="P17" i="7" s="1"/>
  <c r="O28" i="7"/>
  <c r="N28" i="7"/>
  <c r="M28" i="7"/>
  <c r="L28" i="7"/>
  <c r="L18" i="7" s="1"/>
  <c r="L17" i="7" s="1"/>
  <c r="K28" i="7"/>
  <c r="J28" i="7"/>
  <c r="I28" i="7"/>
  <c r="H28" i="7"/>
  <c r="T27" i="7"/>
  <c r="H27" i="7"/>
  <c r="T26" i="7"/>
  <c r="H26" i="7"/>
  <c r="T25" i="7"/>
  <c r="H25" i="7"/>
  <c r="T24" i="7"/>
  <c r="H24" i="7"/>
  <c r="AQ23" i="7"/>
  <c r="AP23" i="7"/>
  <c r="AO23" i="7"/>
  <c r="AN23" i="7"/>
  <c r="AM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H23" i="7" s="1"/>
  <c r="I23" i="7"/>
  <c r="T22" i="7"/>
  <c r="H22" i="7"/>
  <c r="T21" i="7"/>
  <c r="H21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R18" i="7" s="1"/>
  <c r="R17" i="7" s="1"/>
  <c r="Q19" i="7"/>
  <c r="P19" i="7"/>
  <c r="O19" i="7"/>
  <c r="N19" i="7"/>
  <c r="N18" i="7" s="1"/>
  <c r="N17" i="7" s="1"/>
  <c r="M19" i="7"/>
  <c r="L19" i="7"/>
  <c r="K19" i="7"/>
  <c r="J19" i="7"/>
  <c r="J18" i="7" s="1"/>
  <c r="J17" i="7" s="1"/>
  <c r="I19" i="7"/>
  <c r="AB18" i="7"/>
  <c r="AB17" i="7" s="1"/>
  <c r="Z18" i="7"/>
  <c r="X18" i="7"/>
  <c r="X17" i="7" s="1"/>
  <c r="V18" i="7"/>
  <c r="S18" i="7"/>
  <c r="S17" i="7" s="1"/>
  <c r="Q18" i="7"/>
  <c r="O18" i="7"/>
  <c r="O17" i="7" s="1"/>
  <c r="M18" i="7"/>
  <c r="K18" i="7"/>
  <c r="K17" i="7" s="1"/>
  <c r="T211" i="7" l="1"/>
  <c r="AF216" i="7"/>
  <c r="H211" i="7"/>
  <c r="AJ211" i="7"/>
  <c r="M17" i="7"/>
  <c r="AT33" i="7"/>
  <c r="AT129" i="7"/>
  <c r="Z17" i="7"/>
  <c r="AU33" i="7"/>
  <c r="AU129" i="7"/>
  <c r="T109" i="7"/>
  <c r="AF25" i="7"/>
  <c r="AF30" i="7"/>
  <c r="AV31" i="7" s="1"/>
  <c r="AF39" i="7"/>
  <c r="AF44" i="7"/>
  <c r="I210" i="7"/>
  <c r="U210" i="7"/>
  <c r="T210" i="7" s="1"/>
  <c r="Q17" i="7"/>
  <c r="T31" i="7"/>
  <c r="AF33" i="7"/>
  <c r="J96" i="7"/>
  <c r="J95" i="7" s="1"/>
  <c r="H95" i="7" s="1"/>
  <c r="N96" i="7"/>
  <c r="N95" i="7" s="1"/>
  <c r="R96" i="7"/>
  <c r="R95" i="7" s="1"/>
  <c r="T101" i="7"/>
  <c r="I196" i="7"/>
  <c r="H196" i="7" s="1"/>
  <c r="H197" i="7"/>
  <c r="V17" i="7"/>
  <c r="H19" i="7"/>
  <c r="T42" i="7"/>
  <c r="I96" i="7"/>
  <c r="I95" i="7" s="1"/>
  <c r="AF22" i="7"/>
  <c r="AF27" i="7"/>
  <c r="AF37" i="7"/>
  <c r="AF41" i="7"/>
  <c r="AF222" i="7"/>
  <c r="AH96" i="7"/>
  <c r="AH95" i="7" s="1"/>
  <c r="AJ96" i="7"/>
  <c r="AJ95" i="7" s="1"/>
  <c r="AL96" i="7"/>
  <c r="AL95" i="7" s="1"/>
  <c r="AN96" i="7"/>
  <c r="AN95" i="7" s="1"/>
  <c r="AP96" i="7"/>
  <c r="AP95" i="7" s="1"/>
  <c r="I18" i="7"/>
  <c r="H18" i="7" s="1"/>
  <c r="AF197" i="7"/>
  <c r="AG196" i="7"/>
  <c r="AF196" i="7" s="1"/>
  <c r="AF109" i="7"/>
  <c r="AJ108" i="7"/>
  <c r="AJ107" i="7" s="1"/>
  <c r="AE95" i="7"/>
  <c r="AI96" i="7"/>
  <c r="AI95" i="7" s="1"/>
  <c r="AK96" i="7"/>
  <c r="AK95" i="7" s="1"/>
  <c r="AM96" i="7"/>
  <c r="AM95" i="7" s="1"/>
  <c r="AO96" i="7"/>
  <c r="AO95" i="7" s="1"/>
  <c r="AF97" i="7"/>
  <c r="AG96" i="7"/>
  <c r="T189" i="7"/>
  <c r="U188" i="7"/>
  <c r="T188" i="7" s="1"/>
  <c r="V108" i="7"/>
  <c r="V107" i="7" s="1"/>
  <c r="X108" i="7"/>
  <c r="X107" i="7" s="1"/>
  <c r="AB108" i="7"/>
  <c r="AB107" i="7" s="1"/>
  <c r="AD108" i="7"/>
  <c r="AD107" i="7" s="1"/>
  <c r="T113" i="7"/>
  <c r="W108" i="7"/>
  <c r="W107" i="7" s="1"/>
  <c r="Y108" i="7"/>
  <c r="Y107" i="7" s="1"/>
  <c r="AA108" i="7"/>
  <c r="AA107" i="7" s="1"/>
  <c r="AC108" i="7"/>
  <c r="AC107" i="7" s="1"/>
  <c r="AE108" i="7"/>
  <c r="AE107" i="7" s="1"/>
  <c r="V84" i="7"/>
  <c r="V83" i="7" s="1"/>
  <c r="Z84" i="7"/>
  <c r="Z83" i="7" s="1"/>
  <c r="AD84" i="7"/>
  <c r="AD83" i="7" s="1"/>
  <c r="T89" i="7"/>
  <c r="T85" i="7"/>
  <c r="W84" i="7"/>
  <c r="W83" i="7" s="1"/>
  <c r="Y84" i="7"/>
  <c r="Y83" i="7" s="1"/>
  <c r="AA84" i="7"/>
  <c r="AA83" i="7" s="1"/>
  <c r="AC84" i="7"/>
  <c r="AC83" i="7" s="1"/>
  <c r="AN84" i="7"/>
  <c r="AN83" i="7" s="1"/>
  <c r="AH84" i="7"/>
  <c r="AH83" i="7" s="1"/>
  <c r="AJ84" i="7"/>
  <c r="AJ83" i="7" s="1"/>
  <c r="AL84" i="7"/>
  <c r="AL83" i="7" s="1"/>
  <c r="AP84" i="7"/>
  <c r="AP83" i="7" s="1"/>
  <c r="AI84" i="7"/>
  <c r="AI83" i="7" s="1"/>
  <c r="AF85" i="7"/>
  <c r="AE84" i="7"/>
  <c r="AE83" i="7" s="1"/>
  <c r="AG84" i="7"/>
  <c r="AG83" i="7" s="1"/>
  <c r="AF188" i="7"/>
  <c r="T197" i="7"/>
  <c r="U196" i="7"/>
  <c r="T196" i="7" s="1"/>
  <c r="AF212" i="7"/>
  <c r="AG211" i="7"/>
  <c r="H210" i="7"/>
  <c r="W18" i="7"/>
  <c r="W17" i="7" s="1"/>
  <c r="Y18" i="7"/>
  <c r="Y17" i="7" s="1"/>
  <c r="AA18" i="7"/>
  <c r="AA17" i="7" s="1"/>
  <c r="AC18" i="7"/>
  <c r="AC17" i="7" s="1"/>
  <c r="H36" i="7"/>
  <c r="AF42" i="7"/>
  <c r="AI35" i="7"/>
  <c r="AK35" i="7"/>
  <c r="V96" i="7"/>
  <c r="V95" i="7" s="1"/>
  <c r="X96" i="7"/>
  <c r="X95" i="7" s="1"/>
  <c r="Z96" i="7"/>
  <c r="Z95" i="7" s="1"/>
  <c r="AB96" i="7"/>
  <c r="AB95" i="7" s="1"/>
  <c r="AD96" i="7"/>
  <c r="AD95" i="7" s="1"/>
  <c r="AD18" i="7"/>
  <c r="AM35" i="7"/>
  <c r="AO35" i="7"/>
  <c r="AQ35" i="7"/>
  <c r="H85" i="7"/>
  <c r="H89" i="7"/>
  <c r="AF89" i="7"/>
  <c r="AK84" i="7"/>
  <c r="AK83" i="7" s="1"/>
  <c r="AM84" i="7"/>
  <c r="AM83" i="7" s="1"/>
  <c r="AO84" i="7"/>
  <c r="AO83" i="7" s="1"/>
  <c r="AQ84" i="7"/>
  <c r="AQ83" i="7" s="1"/>
  <c r="T97" i="7"/>
  <c r="H113" i="7"/>
  <c r="K108" i="7"/>
  <c r="K107" i="7" s="1"/>
  <c r="M108" i="7"/>
  <c r="M107" i="7" s="1"/>
  <c r="O108" i="7"/>
  <c r="O107" i="7" s="1"/>
  <c r="Q108" i="7"/>
  <c r="Q107" i="7" s="1"/>
  <c r="S108" i="7"/>
  <c r="S107" i="7" s="1"/>
  <c r="AF113" i="7"/>
  <c r="AI108" i="7"/>
  <c r="AI107" i="7" s="1"/>
  <c r="AK108" i="7"/>
  <c r="AK107" i="7" s="1"/>
  <c r="AM108" i="7"/>
  <c r="AM107" i="7" s="1"/>
  <c r="AO108" i="7"/>
  <c r="AO107" i="7" s="1"/>
  <c r="AQ108" i="7"/>
  <c r="AQ107" i="7" s="1"/>
  <c r="AF21" i="7"/>
  <c r="AF24" i="7"/>
  <c r="AF26" i="7"/>
  <c r="AF29" i="7"/>
  <c r="AV30" i="7" s="1"/>
  <c r="AF32" i="7"/>
  <c r="AF38" i="7"/>
  <c r="AF40" i="7"/>
  <c r="AF43" i="7"/>
  <c r="AF20" i="7"/>
  <c r="K83" i="7"/>
  <c r="I17" i="7"/>
  <c r="H17" i="7" s="1"/>
  <c r="AG35" i="7"/>
  <c r="AF35" i="7" s="1"/>
  <c r="AF36" i="7"/>
  <c r="AF31" i="7"/>
  <c r="AG18" i="7"/>
  <c r="AO18" i="7"/>
  <c r="AO17" i="7" s="1"/>
  <c r="AF28" i="7"/>
  <c r="AF23" i="7"/>
  <c r="AI18" i="7"/>
  <c r="AK18" i="7"/>
  <c r="AK17" i="7" s="1"/>
  <c r="AM18" i="7"/>
  <c r="AM17" i="7" s="1"/>
  <c r="AQ18" i="7"/>
  <c r="AH18" i="7"/>
  <c r="AH17" i="7" s="1"/>
  <c r="AJ18" i="7"/>
  <c r="AJ17" i="7" s="1"/>
  <c r="AL18" i="7"/>
  <c r="AL17" i="7" s="1"/>
  <c r="AN18" i="7"/>
  <c r="AN17" i="7" s="1"/>
  <c r="AP18" i="7"/>
  <c r="AP17" i="7" s="1"/>
  <c r="AF19" i="7"/>
  <c r="U84" i="7"/>
  <c r="I108" i="7"/>
  <c r="U108" i="7"/>
  <c r="AG108" i="7"/>
  <c r="AD17" i="7"/>
  <c r="T35" i="7"/>
  <c r="T36" i="7"/>
  <c r="T23" i="7"/>
  <c r="AE18" i="7"/>
  <c r="AE17" i="7" s="1"/>
  <c r="T19" i="7"/>
  <c r="U18" i="7"/>
  <c r="U17" i="7" s="1"/>
  <c r="G48" i="5"/>
  <c r="AI48" i="12"/>
  <c r="AI47" i="12"/>
  <c r="AQ17" i="7" l="1"/>
  <c r="AI17" i="7"/>
  <c r="H96" i="7"/>
  <c r="AF84" i="7"/>
  <c r="AV33" i="7"/>
  <c r="AV129" i="7"/>
  <c r="T95" i="7"/>
  <c r="AQ101" i="7"/>
  <c r="AF104" i="7"/>
  <c r="AG95" i="7"/>
  <c r="AF83" i="7"/>
  <c r="AF211" i="7"/>
  <c r="AG17" i="7"/>
  <c r="T96" i="7"/>
  <c r="H83" i="7"/>
  <c r="AF18" i="7"/>
  <c r="AF17" i="7"/>
  <c r="T108" i="7"/>
  <c r="U107" i="7"/>
  <c r="T107" i="7" s="1"/>
  <c r="U83" i="7"/>
  <c r="T83" i="7" s="1"/>
  <c r="T84" i="7"/>
  <c r="AF108" i="7"/>
  <c r="AG107" i="7"/>
  <c r="H108" i="7"/>
  <c r="I107" i="7"/>
  <c r="H107" i="7" s="1"/>
  <c r="T17" i="7"/>
  <c r="T18" i="7"/>
  <c r="H20" i="5"/>
  <c r="B7" i="5"/>
  <c r="AF107" i="7" l="1"/>
  <c r="AQ96" i="7"/>
  <c r="AF101" i="7"/>
  <c r="AQ254" i="7"/>
  <c r="AP254" i="7"/>
  <c r="AO254" i="7"/>
  <c r="AN254" i="7"/>
  <c r="AM254" i="7"/>
  <c r="AL254" i="7"/>
  <c r="AK254" i="7"/>
  <c r="AJ254" i="7"/>
  <c r="AI254" i="7"/>
  <c r="AH254" i="7"/>
  <c r="AQ253" i="7"/>
  <c r="AP253" i="7"/>
  <c r="AO253" i="7"/>
  <c r="AN253" i="7"/>
  <c r="AM253" i="7"/>
  <c r="AL253" i="7"/>
  <c r="AK253" i="7"/>
  <c r="AJ253" i="7"/>
  <c r="AI253" i="7"/>
  <c r="AH253" i="7"/>
  <c r="AQ247" i="7"/>
  <c r="AP247" i="7"/>
  <c r="AO247" i="7"/>
  <c r="AN247" i="7"/>
  <c r="AM247" i="7"/>
  <c r="AL247" i="7"/>
  <c r="AK247" i="7"/>
  <c r="AJ247" i="7"/>
  <c r="AI247" i="7"/>
  <c r="AH247" i="7"/>
  <c r="AQ246" i="7"/>
  <c r="AP246" i="7"/>
  <c r="AO246" i="7"/>
  <c r="AN246" i="7"/>
  <c r="AM246" i="7"/>
  <c r="AL246" i="7"/>
  <c r="AK246" i="7"/>
  <c r="AJ246" i="7"/>
  <c r="AI246" i="7"/>
  <c r="AH246" i="7"/>
  <c r="AQ238" i="7"/>
  <c r="AP238" i="7"/>
  <c r="AO238" i="7"/>
  <c r="AN238" i="7"/>
  <c r="AM238" i="7"/>
  <c r="AL238" i="7"/>
  <c r="AK238" i="7"/>
  <c r="AJ238" i="7"/>
  <c r="AI238" i="7"/>
  <c r="AH238" i="7"/>
  <c r="AQ237" i="7"/>
  <c r="AP237" i="7"/>
  <c r="AO237" i="7"/>
  <c r="AN237" i="7"/>
  <c r="AM237" i="7"/>
  <c r="AL237" i="7"/>
  <c r="AK237" i="7"/>
  <c r="AJ237" i="7"/>
  <c r="AI237" i="7"/>
  <c r="AH237" i="7"/>
  <c r="AQ234" i="7"/>
  <c r="AP234" i="7"/>
  <c r="AO234" i="7"/>
  <c r="AN234" i="7"/>
  <c r="AM234" i="7"/>
  <c r="AL234" i="7"/>
  <c r="AK234" i="7"/>
  <c r="AJ234" i="7"/>
  <c r="AI234" i="7"/>
  <c r="AH234" i="7"/>
  <c r="AQ233" i="7"/>
  <c r="AP233" i="7"/>
  <c r="AO233" i="7"/>
  <c r="AN233" i="7"/>
  <c r="AM233" i="7"/>
  <c r="AL233" i="7"/>
  <c r="AK233" i="7"/>
  <c r="AJ233" i="7"/>
  <c r="AI233" i="7"/>
  <c r="AH233" i="7"/>
  <c r="AQ227" i="7"/>
  <c r="AQ226" i="7" s="1"/>
  <c r="AQ225" i="7" s="1"/>
  <c r="AQ210" i="7" s="1"/>
  <c r="AP227" i="7"/>
  <c r="AP226" i="7" s="1"/>
  <c r="AP225" i="7" s="1"/>
  <c r="AP210" i="7" s="1"/>
  <c r="AO227" i="7"/>
  <c r="AO226" i="7" s="1"/>
  <c r="AO225" i="7" s="1"/>
  <c r="AO210" i="7" s="1"/>
  <c r="AN227" i="7"/>
  <c r="AN226" i="7" s="1"/>
  <c r="AN225" i="7" s="1"/>
  <c r="AN210" i="7" s="1"/>
  <c r="AM227" i="7"/>
  <c r="AM226" i="7" s="1"/>
  <c r="AM225" i="7" s="1"/>
  <c r="AM210" i="7" s="1"/>
  <c r="AL227" i="7"/>
  <c r="AL226" i="7" s="1"/>
  <c r="AL225" i="7" s="1"/>
  <c r="AL210" i="7" s="1"/>
  <c r="AK227" i="7"/>
  <c r="AK226" i="7" s="1"/>
  <c r="AK225" i="7" s="1"/>
  <c r="AK210" i="7" s="1"/>
  <c r="AJ227" i="7"/>
  <c r="AJ226" i="7" s="1"/>
  <c r="AJ225" i="7" s="1"/>
  <c r="AJ210" i="7" s="1"/>
  <c r="AI227" i="7"/>
  <c r="AI226" i="7" s="1"/>
  <c r="AI225" i="7" s="1"/>
  <c r="AI210" i="7" s="1"/>
  <c r="AH227" i="7"/>
  <c r="AH226" i="7" s="1"/>
  <c r="AH225" i="7" s="1"/>
  <c r="AH210" i="7" s="1"/>
  <c r="AQ186" i="7"/>
  <c r="AP186" i="7"/>
  <c r="AO186" i="7"/>
  <c r="AN186" i="7"/>
  <c r="AM186" i="7"/>
  <c r="AL186" i="7"/>
  <c r="AK186" i="7"/>
  <c r="AJ186" i="7"/>
  <c r="AI186" i="7"/>
  <c r="AH186" i="7"/>
  <c r="AQ185" i="7"/>
  <c r="AP185" i="7"/>
  <c r="AO185" i="7"/>
  <c r="AN185" i="7"/>
  <c r="AM185" i="7"/>
  <c r="AL185" i="7"/>
  <c r="AK185" i="7"/>
  <c r="AJ185" i="7"/>
  <c r="AI185" i="7"/>
  <c r="AH185" i="7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1" i="7"/>
  <c r="AP181" i="7"/>
  <c r="AO181" i="7"/>
  <c r="AN181" i="7"/>
  <c r="AM181" i="7"/>
  <c r="AL181" i="7"/>
  <c r="AK181" i="7"/>
  <c r="AJ181" i="7"/>
  <c r="AI181" i="7"/>
  <c r="AH181" i="7"/>
  <c r="AQ180" i="7"/>
  <c r="AP180" i="7"/>
  <c r="AO180" i="7"/>
  <c r="AN180" i="7"/>
  <c r="AM180" i="7"/>
  <c r="AL180" i="7"/>
  <c r="AK180" i="7"/>
  <c r="AJ180" i="7"/>
  <c r="AI180" i="7"/>
  <c r="AH180" i="7"/>
  <c r="AQ179" i="7"/>
  <c r="AP179" i="7"/>
  <c r="AO179" i="7"/>
  <c r="AN179" i="7"/>
  <c r="AM179" i="7"/>
  <c r="AL179" i="7"/>
  <c r="AK179" i="7"/>
  <c r="AJ179" i="7"/>
  <c r="AI179" i="7"/>
  <c r="AH179" i="7"/>
  <c r="AQ173" i="7"/>
  <c r="AP173" i="7"/>
  <c r="AO173" i="7"/>
  <c r="AN173" i="7"/>
  <c r="AM173" i="7"/>
  <c r="AL173" i="7"/>
  <c r="AK173" i="7"/>
  <c r="AJ173" i="7"/>
  <c r="AI173" i="7"/>
  <c r="AH173" i="7"/>
  <c r="AQ172" i="7"/>
  <c r="AP172" i="7"/>
  <c r="AO172" i="7"/>
  <c r="AN172" i="7"/>
  <c r="AM172" i="7"/>
  <c r="AL172" i="7"/>
  <c r="AK172" i="7"/>
  <c r="AJ172" i="7"/>
  <c r="AI172" i="7"/>
  <c r="AH172" i="7"/>
  <c r="AQ171" i="7"/>
  <c r="AP171" i="7"/>
  <c r="AO171" i="7"/>
  <c r="AN171" i="7"/>
  <c r="AM171" i="7"/>
  <c r="AL171" i="7"/>
  <c r="AK171" i="7"/>
  <c r="AJ171" i="7"/>
  <c r="AI171" i="7"/>
  <c r="AH171" i="7"/>
  <c r="AQ170" i="7"/>
  <c r="AP170" i="7"/>
  <c r="AO170" i="7"/>
  <c r="AN170" i="7"/>
  <c r="AM170" i="7"/>
  <c r="AL170" i="7"/>
  <c r="AK170" i="7"/>
  <c r="AJ170" i="7"/>
  <c r="AI170" i="7"/>
  <c r="AH170" i="7"/>
  <c r="AQ164" i="7"/>
  <c r="AP164" i="7"/>
  <c r="AO164" i="7"/>
  <c r="AN164" i="7"/>
  <c r="AM164" i="7"/>
  <c r="AL164" i="7"/>
  <c r="AK164" i="7"/>
  <c r="AJ164" i="7"/>
  <c r="AI164" i="7"/>
  <c r="AH164" i="7"/>
  <c r="AQ161" i="7"/>
  <c r="AP161" i="7"/>
  <c r="AO161" i="7"/>
  <c r="AN161" i="7"/>
  <c r="AM161" i="7"/>
  <c r="AL161" i="7"/>
  <c r="AK161" i="7"/>
  <c r="AJ161" i="7"/>
  <c r="AI161" i="7"/>
  <c r="AH161" i="7"/>
  <c r="AQ160" i="7"/>
  <c r="AP160" i="7"/>
  <c r="AO160" i="7"/>
  <c r="AN160" i="7"/>
  <c r="AM160" i="7"/>
  <c r="AL160" i="7"/>
  <c r="AK160" i="7"/>
  <c r="AJ160" i="7"/>
  <c r="AI160" i="7"/>
  <c r="AH160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3" i="7"/>
  <c r="AP153" i="7"/>
  <c r="AO153" i="7"/>
  <c r="AN153" i="7"/>
  <c r="AM153" i="7"/>
  <c r="AL153" i="7"/>
  <c r="AK153" i="7"/>
  <c r="AJ153" i="7"/>
  <c r="AI153" i="7"/>
  <c r="AH153" i="7"/>
  <c r="AQ152" i="7"/>
  <c r="AP152" i="7"/>
  <c r="AO152" i="7"/>
  <c r="AN152" i="7"/>
  <c r="AM152" i="7"/>
  <c r="AL152" i="7"/>
  <c r="AK152" i="7"/>
  <c r="AJ152" i="7"/>
  <c r="AI152" i="7"/>
  <c r="AH152" i="7"/>
  <c r="AQ151" i="7"/>
  <c r="AP151" i="7"/>
  <c r="AO151" i="7"/>
  <c r="AN151" i="7"/>
  <c r="AM151" i="7"/>
  <c r="AL151" i="7"/>
  <c r="AK151" i="7"/>
  <c r="AJ151" i="7"/>
  <c r="AI151" i="7"/>
  <c r="AH151" i="7"/>
  <c r="AQ150" i="7"/>
  <c r="AP150" i="7"/>
  <c r="AO150" i="7"/>
  <c r="AN150" i="7"/>
  <c r="AM150" i="7"/>
  <c r="AL150" i="7"/>
  <c r="AK150" i="7"/>
  <c r="AJ150" i="7"/>
  <c r="AI150" i="7"/>
  <c r="AH150" i="7"/>
  <c r="AQ148" i="7"/>
  <c r="AP148" i="7"/>
  <c r="AO148" i="7"/>
  <c r="AN148" i="7"/>
  <c r="AM148" i="7"/>
  <c r="AL148" i="7"/>
  <c r="AK148" i="7"/>
  <c r="AJ148" i="7"/>
  <c r="AI148" i="7"/>
  <c r="AH148" i="7"/>
  <c r="AQ147" i="7"/>
  <c r="AP147" i="7"/>
  <c r="AO147" i="7"/>
  <c r="AN147" i="7"/>
  <c r="AM147" i="7"/>
  <c r="AL147" i="7"/>
  <c r="AK147" i="7"/>
  <c r="AJ147" i="7"/>
  <c r="AI147" i="7"/>
  <c r="AH147" i="7"/>
  <c r="AQ146" i="7"/>
  <c r="AP146" i="7"/>
  <c r="AO146" i="7"/>
  <c r="AN146" i="7"/>
  <c r="AM146" i="7"/>
  <c r="AL146" i="7"/>
  <c r="AK146" i="7"/>
  <c r="AJ146" i="7"/>
  <c r="AI146" i="7"/>
  <c r="AH146" i="7"/>
  <c r="AQ140" i="7"/>
  <c r="AP140" i="7"/>
  <c r="AO140" i="7"/>
  <c r="AN140" i="7"/>
  <c r="AM140" i="7"/>
  <c r="AL140" i="7"/>
  <c r="AK140" i="7"/>
  <c r="AJ140" i="7"/>
  <c r="AI140" i="7"/>
  <c r="AH140" i="7"/>
  <c r="AQ139" i="7"/>
  <c r="AP139" i="7"/>
  <c r="AO139" i="7"/>
  <c r="AN139" i="7"/>
  <c r="AM139" i="7"/>
  <c r="AL139" i="7"/>
  <c r="AK139" i="7"/>
  <c r="AJ139" i="7"/>
  <c r="AI139" i="7"/>
  <c r="AH139" i="7"/>
  <c r="AQ137" i="7"/>
  <c r="AP137" i="7"/>
  <c r="AO137" i="7"/>
  <c r="AN137" i="7"/>
  <c r="AM137" i="7"/>
  <c r="AL137" i="7"/>
  <c r="AK137" i="7"/>
  <c r="AJ137" i="7"/>
  <c r="AI137" i="7"/>
  <c r="AH137" i="7"/>
  <c r="AQ136" i="7"/>
  <c r="AP136" i="7"/>
  <c r="AO136" i="7"/>
  <c r="AN136" i="7"/>
  <c r="AM136" i="7"/>
  <c r="AL136" i="7"/>
  <c r="AK136" i="7"/>
  <c r="AJ136" i="7"/>
  <c r="AI136" i="7"/>
  <c r="AH136" i="7"/>
  <c r="AQ135" i="7"/>
  <c r="AP135" i="7"/>
  <c r="AO135" i="7"/>
  <c r="AN135" i="7"/>
  <c r="AM135" i="7"/>
  <c r="AL135" i="7"/>
  <c r="AK135" i="7"/>
  <c r="AJ135" i="7"/>
  <c r="AI135" i="7"/>
  <c r="AH135" i="7"/>
  <c r="AQ132" i="7"/>
  <c r="AP132" i="7"/>
  <c r="AO132" i="7"/>
  <c r="AN132" i="7"/>
  <c r="AM132" i="7"/>
  <c r="AL132" i="7"/>
  <c r="AK132" i="7"/>
  <c r="AJ132" i="7"/>
  <c r="AI132" i="7"/>
  <c r="AH132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4" i="7"/>
  <c r="AP124" i="7"/>
  <c r="AO124" i="7"/>
  <c r="AN124" i="7"/>
  <c r="AM124" i="7"/>
  <c r="AL124" i="7"/>
  <c r="AK124" i="7"/>
  <c r="AJ124" i="7"/>
  <c r="AI124" i="7"/>
  <c r="AH124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54" i="7"/>
  <c r="AG253" i="7"/>
  <c r="AG247" i="7"/>
  <c r="AG246" i="7"/>
  <c r="AG238" i="7"/>
  <c r="AG237" i="7"/>
  <c r="AG234" i="7"/>
  <c r="AG233" i="7"/>
  <c r="AG227" i="7"/>
  <c r="AG226" i="7" s="1"/>
  <c r="AG186" i="7"/>
  <c r="AG185" i="7"/>
  <c r="AG183" i="7"/>
  <c r="AG181" i="7"/>
  <c r="AG180" i="7"/>
  <c r="AG179" i="7"/>
  <c r="AG173" i="7"/>
  <c r="AG172" i="7"/>
  <c r="AG171" i="7"/>
  <c r="AG170" i="7"/>
  <c r="AG164" i="7"/>
  <c r="AG161" i="7"/>
  <c r="AG160" i="7"/>
  <c r="AG159" i="7"/>
  <c r="AG158" i="7"/>
  <c r="AG153" i="7"/>
  <c r="AG152" i="7"/>
  <c r="AG151" i="7"/>
  <c r="AG150" i="7"/>
  <c r="AG148" i="7"/>
  <c r="AG147" i="7"/>
  <c r="AG146" i="7"/>
  <c r="AG140" i="7"/>
  <c r="AG139" i="7"/>
  <c r="AG137" i="7"/>
  <c r="AG136" i="7"/>
  <c r="AG135" i="7"/>
  <c r="AG132" i="7"/>
  <c r="AG127" i="7"/>
  <c r="AG126" i="7"/>
  <c r="AG125" i="7"/>
  <c r="AG124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G225" i="7" l="1"/>
  <c r="AF226" i="7"/>
  <c r="AQ95" i="7"/>
  <c r="AF96" i="7"/>
  <c r="AF8" i="7"/>
  <c r="T8" i="7"/>
  <c r="AF225" i="7" l="1"/>
  <c r="AG210" i="7"/>
  <c r="AF210" i="7" s="1"/>
  <c r="AF95" i="7"/>
  <c r="AF5" i="9"/>
  <c r="AF5" i="12"/>
  <c r="T5" i="9"/>
  <c r="T5" i="12"/>
  <c r="H5" i="9" l="1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P105" i="12"/>
  <c r="AP104" i="12" s="1"/>
  <c r="AM105" i="12"/>
  <c r="AM104" i="12" s="1"/>
  <c r="AL105" i="12"/>
  <c r="AL104" i="12" s="1"/>
  <c r="AH105" i="12"/>
  <c r="AH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I92" i="12"/>
  <c r="AI91" i="12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P67" i="12"/>
  <c r="AL67" i="12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N60" i="12"/>
  <c r="AJ60" i="12"/>
  <c r="AI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M49" i="12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X105" i="12"/>
  <c r="X104" i="12" s="1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E92" i="12"/>
  <c r="AE91" i="12" s="1"/>
  <c r="AA92" i="12"/>
  <c r="AA91" i="12" s="1"/>
  <c r="W92" i="12"/>
  <c r="U92" i="12"/>
  <c r="U91" i="12" s="1"/>
  <c r="W91" i="12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AC86" i="12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AD81" i="12"/>
  <c r="Z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W67" i="12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E60" i="12"/>
  <c r="AB60" i="12"/>
  <c r="AA60" i="12"/>
  <c r="Y60" i="12"/>
  <c r="W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AC49" i="12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AC14" i="12"/>
  <c r="U49" i="12" l="1"/>
  <c r="X67" i="12"/>
  <c r="X28" i="9"/>
  <c r="AB67" i="12"/>
  <c r="AB28" i="9"/>
  <c r="X81" i="12"/>
  <c r="T89" i="12"/>
  <c r="V33" i="9"/>
  <c r="AD86" i="12"/>
  <c r="AD33" i="9"/>
  <c r="Y92" i="12"/>
  <c r="Y91" i="12" s="1"/>
  <c r="AB92" i="12"/>
  <c r="AB91" i="12" s="1"/>
  <c r="AB38" i="9"/>
  <c r="V111" i="12"/>
  <c r="V110" i="12" s="1"/>
  <c r="W111" i="12"/>
  <c r="W110" i="12" s="1"/>
  <c r="W48" i="9"/>
  <c r="AA111" i="12"/>
  <c r="AA110" i="12" s="1"/>
  <c r="AA48" i="9"/>
  <c r="AE111" i="12"/>
  <c r="AE110" i="12" s="1"/>
  <c r="AE48" i="9"/>
  <c r="AM60" i="12"/>
  <c r="AM25" i="9"/>
  <c r="AQ60" i="12"/>
  <c r="AQ25" i="9"/>
  <c r="AH81" i="12"/>
  <c r="AH30" i="9"/>
  <c r="AL81" i="12"/>
  <c r="AL30" i="9"/>
  <c r="AP81" i="12"/>
  <c r="AP30" i="9"/>
  <c r="AJ92" i="12"/>
  <c r="AJ91" i="12" s="1"/>
  <c r="AM92" i="12"/>
  <c r="AM91" i="12" s="1"/>
  <c r="AM36" i="9"/>
  <c r="AQ92" i="12"/>
  <c r="AQ91" i="12" s="1"/>
  <c r="AQ36" i="9"/>
  <c r="AF37" i="9"/>
  <c r="AI105" i="12"/>
  <c r="AI104" i="12" s="1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AL111" i="12"/>
  <c r="AL110" i="12" s="1"/>
  <c r="AL48" i="9"/>
  <c r="AP111" i="12"/>
  <c r="AP110" i="12" s="1"/>
  <c r="AP48" i="9"/>
  <c r="AE14" i="12"/>
  <c r="AE16" i="9"/>
  <c r="X49" i="12"/>
  <c r="T50" i="12"/>
  <c r="W22" i="9"/>
  <c r="Z49" i="12"/>
  <c r="Z23" i="9"/>
  <c r="AD49" i="12"/>
  <c r="AD23" i="9"/>
  <c r="X60" i="12"/>
  <c r="X25" i="9"/>
  <c r="AA67" i="12"/>
  <c r="AA27" i="9"/>
  <c r="AE67" i="12"/>
  <c r="AE27" i="9"/>
  <c r="U67" i="12"/>
  <c r="U28" i="9"/>
  <c r="Y67" i="12"/>
  <c r="Y28" i="9"/>
  <c r="AC67" i="12"/>
  <c r="AC28" i="9"/>
  <c r="W81" i="12"/>
  <c r="W30" i="9"/>
  <c r="AA81" i="12"/>
  <c r="AA30" i="9"/>
  <c r="AE81" i="12"/>
  <c r="AE30" i="9"/>
  <c r="U86" i="12"/>
  <c r="W86" i="12"/>
  <c r="W32" i="9"/>
  <c r="AA86" i="12"/>
  <c r="AA32" i="9"/>
  <c r="AE86" i="12"/>
  <c r="AE32" i="9"/>
  <c r="W105" i="12"/>
  <c r="W104" i="12" s="1"/>
  <c r="U105" i="12"/>
  <c r="U104" i="12" s="1"/>
  <c r="U43" i="9"/>
  <c r="Y105" i="12"/>
  <c r="Y104" i="12" s="1"/>
  <c r="Y43" i="9"/>
  <c r="AC105" i="12"/>
  <c r="AC104" i="12" s="1"/>
  <c r="AC43" i="9"/>
  <c r="AB111" i="12"/>
  <c r="AB110" i="12" s="1"/>
  <c r="AB48" i="9"/>
  <c r="AI49" i="12"/>
  <c r="AI22" i="9"/>
  <c r="AQ49" i="12"/>
  <c r="AQ22" i="9"/>
  <c r="AG60" i="12"/>
  <c r="AO60" i="12"/>
  <c r="AJ81" i="12"/>
  <c r="AI81" i="12"/>
  <c r="AI30" i="9"/>
  <c r="AM81" i="12"/>
  <c r="AM30" i="9"/>
  <c r="AQ81" i="12"/>
  <c r="AQ30" i="9"/>
  <c r="AP86" i="12"/>
  <c r="AJ86" i="12"/>
  <c r="AJ32" i="9"/>
  <c r="AN86" i="12"/>
  <c r="AN32" i="9"/>
  <c r="AN92" i="12"/>
  <c r="AN91" i="12" s="1"/>
  <c r="AL92" i="12"/>
  <c r="AL91" i="12" s="1"/>
  <c r="AL38" i="9"/>
  <c r="AM111" i="12"/>
  <c r="AM110" i="12" s="1"/>
  <c r="AM48" i="9"/>
  <c r="AQ111" i="12"/>
  <c r="AQ110" i="12" s="1"/>
  <c r="AQ48" i="9"/>
  <c r="U14" i="12"/>
  <c r="U15" i="9"/>
  <c r="AB49" i="12"/>
  <c r="AB22" i="9"/>
  <c r="U60" i="12"/>
  <c r="U25" i="9"/>
  <c r="AC60" i="12"/>
  <c r="AC25" i="9"/>
  <c r="AB81" i="12"/>
  <c r="AB30" i="9"/>
  <c r="X86" i="12"/>
  <c r="X33" i="9"/>
  <c r="AB86" i="12"/>
  <c r="AB33" i="9"/>
  <c r="V105" i="12"/>
  <c r="V104" i="12" s="1"/>
  <c r="V43" i="9"/>
  <c r="Z105" i="12"/>
  <c r="Z104" i="12" s="1"/>
  <c r="Z43" i="9"/>
  <c r="AD105" i="12"/>
  <c r="AD104" i="12" s="1"/>
  <c r="AD43" i="9"/>
  <c r="Y111" i="12"/>
  <c r="Y110" i="12" s="1"/>
  <c r="Y48" i="9"/>
  <c r="AC111" i="12"/>
  <c r="AC110" i="12" s="1"/>
  <c r="AC48" i="9"/>
  <c r="AK60" i="12"/>
  <c r="AK25" i="9"/>
  <c r="AG67" i="12"/>
  <c r="AG28" i="9"/>
  <c r="AO67" i="12"/>
  <c r="AO28" i="9"/>
  <c r="AG86" i="12"/>
  <c r="AG32" i="9"/>
  <c r="AO86" i="12"/>
  <c r="AO32" i="9"/>
  <c r="AN111" i="12"/>
  <c r="AN110" i="12" s="1"/>
  <c r="AN48" i="9"/>
  <c r="V60" i="12"/>
  <c r="V25" i="9"/>
  <c r="AD60" i="12"/>
  <c r="AD25" i="9"/>
  <c r="U81" i="12"/>
  <c r="U30" i="9"/>
  <c r="Y81" i="12"/>
  <c r="Y30" i="9"/>
  <c r="AC81" i="12"/>
  <c r="AC13" i="12" s="1"/>
  <c r="AC30" i="9"/>
  <c r="AC92" i="12"/>
  <c r="AC91" i="12" s="1"/>
  <c r="AC36" i="9"/>
  <c r="T37" i="9"/>
  <c r="U111" i="12"/>
  <c r="U110" i="12" s="1"/>
  <c r="Z111" i="12"/>
  <c r="Z110" i="12" s="1"/>
  <c r="Z48" i="9"/>
  <c r="AD111" i="12"/>
  <c r="AD110" i="12" s="1"/>
  <c r="AD48" i="9"/>
  <c r="AQ14" i="12"/>
  <c r="AJ49" i="12"/>
  <c r="AJ23" i="9"/>
  <c r="AN49" i="12"/>
  <c r="AN23" i="9"/>
  <c r="AH60" i="12"/>
  <c r="AH25" i="9"/>
  <c r="AL60" i="12"/>
  <c r="AF60" i="12" s="1"/>
  <c r="AL25" i="9"/>
  <c r="AP60" i="12"/>
  <c r="AP25" i="9"/>
  <c r="AH67" i="12"/>
  <c r="AH28" i="9"/>
  <c r="AG81" i="12"/>
  <c r="AF81" i="12" s="1"/>
  <c r="AG30" i="9"/>
  <c r="AK81" i="12"/>
  <c r="AK30" i="9"/>
  <c r="AO81" i="12"/>
  <c r="AO30" i="9"/>
  <c r="AH86" i="12"/>
  <c r="AH32" i="9"/>
  <c r="AJ105" i="12"/>
  <c r="AJ104" i="12" s="1"/>
  <c r="AJ43" i="9"/>
  <c r="AN105" i="12"/>
  <c r="AN104" i="12" s="1"/>
  <c r="AN43" i="9"/>
  <c r="AG111" i="12"/>
  <c r="AG110" i="12" s="1"/>
  <c r="AG48" i="9"/>
  <c r="AK111" i="12"/>
  <c r="AK110" i="12" s="1"/>
  <c r="AK48" i="9"/>
  <c r="AO111" i="12"/>
  <c r="AO110" i="12" s="1"/>
  <c r="AO48" i="9"/>
  <c r="W14" i="12"/>
  <c r="AE105" i="12"/>
  <c r="AE104" i="12" s="1"/>
  <c r="AE43" i="9"/>
  <c r="AK86" i="12"/>
  <c r="AI14" i="12"/>
  <c r="V92" i="12"/>
  <c r="V91" i="12" s="1"/>
  <c r="Z92" i="12"/>
  <c r="Z91" i="12" s="1"/>
  <c r="V86" i="12"/>
  <c r="AJ14" i="12"/>
  <c r="T30" i="12"/>
  <c r="T44" i="12"/>
  <c r="W49" i="12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X13" i="12" s="1"/>
  <c r="Y14" i="12"/>
  <c r="V67" i="12"/>
  <c r="Z67" i="12"/>
  <c r="AD67" i="12"/>
  <c r="AD13" i="12" s="1"/>
  <c r="AH14" i="12"/>
  <c r="AL14" i="12"/>
  <c r="AP14" i="12"/>
  <c r="AP13" i="12" s="1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AM14" i="12"/>
  <c r="AF30" i="12"/>
  <c r="T23" i="12"/>
  <c r="AN14" i="12"/>
  <c r="AN13" i="12" s="1"/>
  <c r="AF15" i="12"/>
  <c r="AQ105" i="12"/>
  <c r="AB14" i="12"/>
  <c r="AB13" i="12" s="1"/>
  <c r="T82" i="12"/>
  <c r="T112" i="12"/>
  <c r="AF111" i="12"/>
  <c r="AF110" i="12"/>
  <c r="AF112" i="12"/>
  <c r="T110" i="12"/>
  <c r="T99" i="12"/>
  <c r="AF95" i="12"/>
  <c r="AD92" i="12"/>
  <c r="AD91" i="12" s="1"/>
  <c r="T93" i="12"/>
  <c r="AL86" i="12"/>
  <c r="AL13" i="12" s="1"/>
  <c r="V81" i="12"/>
  <c r="T81" i="12" s="1"/>
  <c r="AF82" i="12"/>
  <c r="AO13" i="12"/>
  <c r="AF72" i="12"/>
  <c r="AF68" i="12"/>
  <c r="AK67" i="12"/>
  <c r="Z60" i="12"/>
  <c r="T60" i="12" s="1"/>
  <c r="AF61" i="12"/>
  <c r="T57" i="12"/>
  <c r="AK49" i="12"/>
  <c r="AF50" i="12"/>
  <c r="AK14" i="12"/>
  <c r="AF35" i="12"/>
  <c r="T35" i="12"/>
  <c r="AF23" i="12"/>
  <c r="AF18" i="12"/>
  <c r="T18" i="12"/>
  <c r="AA14" i="12"/>
  <c r="AA13" i="12" s="1"/>
  <c r="AI67" i="12"/>
  <c r="AF89" i="12"/>
  <c r="AG14" i="12"/>
  <c r="AF57" i="12"/>
  <c r="AG92" i="12"/>
  <c r="AE13" i="12"/>
  <c r="U13" i="12"/>
  <c r="V14" i="12"/>
  <c r="V49" i="12"/>
  <c r="T95" i="12"/>
  <c r="I57" i="7"/>
  <c r="I52" i="7"/>
  <c r="I48" i="7"/>
  <c r="AF227" i="7"/>
  <c r="T227" i="7"/>
  <c r="H227" i="7"/>
  <c r="T136" i="7"/>
  <c r="J134" i="7"/>
  <c r="AF136" i="7"/>
  <c r="H136" i="7"/>
  <c r="W13" i="12" l="1"/>
  <c r="T104" i="12"/>
  <c r="Y13" i="12"/>
  <c r="AH13" i="12"/>
  <c r="T86" i="12"/>
  <c r="T111" i="12"/>
  <c r="T67" i="12"/>
  <c r="T43" i="9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AU60" i="7" l="1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96" i="7"/>
  <c r="AM295" i="7" s="1"/>
  <c r="AM293" i="7"/>
  <c r="AM288" i="7"/>
  <c r="AM284" i="7"/>
  <c r="AM273" i="7"/>
  <c r="AM272" i="7" s="1"/>
  <c r="AM270" i="7"/>
  <c r="AM265" i="7"/>
  <c r="AM261" i="7"/>
  <c r="AM252" i="7"/>
  <c r="AM251" i="7" s="1"/>
  <c r="AM250" i="7" s="1"/>
  <c r="AM249" i="7" s="1"/>
  <c r="AM245" i="7"/>
  <c r="AM244" i="7" s="1"/>
  <c r="AM243" i="7" s="1"/>
  <c r="AM236" i="7"/>
  <c r="AM235" i="7" s="1"/>
  <c r="AM232" i="7"/>
  <c r="AM231" i="7" s="1"/>
  <c r="AM182" i="7"/>
  <c r="AM178" i="7"/>
  <c r="AM169" i="7"/>
  <c r="AM168" i="7" s="1"/>
  <c r="AM167" i="7" s="1"/>
  <c r="AM163" i="7"/>
  <c r="AM162" i="7" s="1"/>
  <c r="AM157" i="7"/>
  <c r="AM156" i="7" s="1"/>
  <c r="AM149" i="7"/>
  <c r="AM145" i="7"/>
  <c r="AM138" i="7"/>
  <c r="AM134" i="7"/>
  <c r="AM131" i="7"/>
  <c r="AM123" i="7"/>
  <c r="AM77" i="7"/>
  <c r="AM73" i="7"/>
  <c r="AM66" i="7"/>
  <c r="AM60" i="7"/>
  <c r="AM52" i="7"/>
  <c r="AM48" i="7"/>
  <c r="AA252" i="7"/>
  <c r="AA251" i="7" s="1"/>
  <c r="AA250" i="7" s="1"/>
  <c r="AA249" i="7" s="1"/>
  <c r="AA245" i="7"/>
  <c r="AA244" i="7" s="1"/>
  <c r="AA243" i="7" s="1"/>
  <c r="AA236" i="7"/>
  <c r="AA235" i="7" s="1"/>
  <c r="AA232" i="7"/>
  <c r="AA231" i="7" s="1"/>
  <c r="AA182" i="7"/>
  <c r="AA178" i="7"/>
  <c r="AA169" i="7"/>
  <c r="AA168" i="7" s="1"/>
  <c r="AA167" i="7" s="1"/>
  <c r="AA163" i="7"/>
  <c r="AA162" i="7" s="1"/>
  <c r="AA157" i="7"/>
  <c r="AA156" i="7" s="1"/>
  <c r="AA149" i="7"/>
  <c r="AA145" i="7"/>
  <c r="AA138" i="7"/>
  <c r="AA134" i="7"/>
  <c r="AA131" i="7"/>
  <c r="AA123" i="7"/>
  <c r="AA77" i="7"/>
  <c r="AA73" i="7"/>
  <c r="AA66" i="7"/>
  <c r="AA60" i="7"/>
  <c r="AA52" i="7"/>
  <c r="AA48" i="7"/>
  <c r="O296" i="7"/>
  <c r="O295" i="7" s="1"/>
  <c r="O293" i="7"/>
  <c r="O288" i="7"/>
  <c r="O284" i="7"/>
  <c r="O273" i="7"/>
  <c r="O272" i="7" s="1"/>
  <c r="O270" i="7"/>
  <c r="O265" i="7"/>
  <c r="O261" i="7"/>
  <c r="O252" i="7"/>
  <c r="O251" i="7" s="1"/>
  <c r="O250" i="7" s="1"/>
  <c r="O249" i="7" s="1"/>
  <c r="O245" i="7"/>
  <c r="O244" i="7" s="1"/>
  <c r="O243" i="7" s="1"/>
  <c r="O236" i="7"/>
  <c r="O235" i="7" s="1"/>
  <c r="O232" i="7"/>
  <c r="O231" i="7" s="1"/>
  <c r="O182" i="7"/>
  <c r="O178" i="7"/>
  <c r="O169" i="7"/>
  <c r="O168" i="7" s="1"/>
  <c r="O167" i="7" s="1"/>
  <c r="O163" i="7"/>
  <c r="O162" i="7" s="1"/>
  <c r="O157" i="7"/>
  <c r="O156" i="7" s="1"/>
  <c r="O149" i="7"/>
  <c r="O145" i="7"/>
  <c r="O138" i="7"/>
  <c r="O134" i="7"/>
  <c r="O131" i="7"/>
  <c r="O123" i="7"/>
  <c r="O122" i="7" s="1"/>
  <c r="O77" i="7"/>
  <c r="O73" i="7"/>
  <c r="O66" i="7"/>
  <c r="O60" i="7"/>
  <c r="O52" i="7"/>
  <c r="O48" i="7"/>
  <c r="AA122" i="7" l="1"/>
  <c r="AM122" i="7"/>
  <c r="AM72" i="7"/>
  <c r="AM71" i="7" s="1"/>
  <c r="N9" i="9"/>
  <c r="O177" i="7"/>
  <c r="O176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33" i="7"/>
  <c r="AA144" i="7"/>
  <c r="AA143" i="7" s="1"/>
  <c r="AA72" i="7"/>
  <c r="AA71" i="7" s="1"/>
  <c r="AA177" i="7"/>
  <c r="AA176" i="7" s="1"/>
  <c r="O59" i="7"/>
  <c r="O144" i="7"/>
  <c r="O143" i="7" s="1"/>
  <c r="O133" i="7"/>
  <c r="O283" i="7"/>
  <c r="AA47" i="7"/>
  <c r="AM177" i="7"/>
  <c r="AM176" i="7" s="1"/>
  <c r="O47" i="7"/>
  <c r="O72" i="7"/>
  <c r="O71" i="7" s="1"/>
  <c r="AM59" i="7"/>
  <c r="AA155" i="7"/>
  <c r="AA133" i="7"/>
  <c r="AM144" i="7"/>
  <c r="AM143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AM230" i="7"/>
  <c r="AM209" i="7" s="1"/>
  <c r="AM155" i="7"/>
  <c r="AA59" i="7"/>
  <c r="AM260" i="7"/>
  <c r="AM259" i="7" s="1"/>
  <c r="AM258" i="7" s="1"/>
  <c r="AM283" i="7"/>
  <c r="AM282" i="7" s="1"/>
  <c r="AM281" i="7" s="1"/>
  <c r="O155" i="7"/>
  <c r="AA230" i="7"/>
  <c r="AA209" i="7" s="1"/>
  <c r="O230" i="7"/>
  <c r="O209" i="7" s="1"/>
  <c r="O260" i="7"/>
  <c r="O259" i="7" s="1"/>
  <c r="O258" i="7" s="1"/>
  <c r="O282" i="7"/>
  <c r="O281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52" i="7"/>
  <c r="AH251" i="7" s="1"/>
  <c r="AH250" i="7" s="1"/>
  <c r="AH249" i="7" s="1"/>
  <c r="AH245" i="7"/>
  <c r="AH244" i="7" s="1"/>
  <c r="AH243" i="7" s="1"/>
  <c r="AH236" i="7"/>
  <c r="AH235" i="7" s="1"/>
  <c r="AH232" i="7"/>
  <c r="AH231" i="7" s="1"/>
  <c r="AH182" i="7"/>
  <c r="AH178" i="7"/>
  <c r="AH169" i="7"/>
  <c r="AH168" i="7" s="1"/>
  <c r="AH167" i="7" s="1"/>
  <c r="AH163" i="7"/>
  <c r="AH162" i="7" s="1"/>
  <c r="AH157" i="7"/>
  <c r="AH156" i="7" s="1"/>
  <c r="AH149" i="7"/>
  <c r="AH145" i="7"/>
  <c r="AH138" i="7"/>
  <c r="AH134" i="7"/>
  <c r="AH131" i="7"/>
  <c r="AH123" i="7"/>
  <c r="AH66" i="7"/>
  <c r="AH60" i="7"/>
  <c r="AH52" i="7"/>
  <c r="AH48" i="7"/>
  <c r="J296" i="7"/>
  <c r="J295" i="7" s="1"/>
  <c r="J293" i="7"/>
  <c r="J288" i="7"/>
  <c r="J284" i="7"/>
  <c r="J273" i="7"/>
  <c r="J272" i="7" s="1"/>
  <c r="J270" i="7"/>
  <c r="J265" i="7"/>
  <c r="J261" i="7"/>
  <c r="J252" i="7"/>
  <c r="J251" i="7" s="1"/>
  <c r="J250" i="7" s="1"/>
  <c r="J249" i="7" s="1"/>
  <c r="J245" i="7"/>
  <c r="J244" i="7" s="1"/>
  <c r="J243" i="7" s="1"/>
  <c r="J236" i="7"/>
  <c r="J235" i="7" s="1"/>
  <c r="J232" i="7"/>
  <c r="J231" i="7" s="1"/>
  <c r="J182" i="7"/>
  <c r="J178" i="7"/>
  <c r="J169" i="7"/>
  <c r="J168" i="7" s="1"/>
  <c r="J167" i="7" s="1"/>
  <c r="J163" i="7"/>
  <c r="J162" i="7" s="1"/>
  <c r="J157" i="7"/>
  <c r="J156" i="7" s="1"/>
  <c r="J149" i="7"/>
  <c r="J145" i="7"/>
  <c r="J138" i="7"/>
  <c r="J131" i="7"/>
  <c r="J123" i="7"/>
  <c r="J122" i="7" s="1"/>
  <c r="J66" i="7"/>
  <c r="J60" i="7"/>
  <c r="J52" i="7"/>
  <c r="J48" i="7"/>
  <c r="V252" i="7"/>
  <c r="V251" i="7" s="1"/>
  <c r="V250" i="7" s="1"/>
  <c r="V249" i="7" s="1"/>
  <c r="V245" i="7"/>
  <c r="V244" i="7" s="1"/>
  <c r="V243" i="7" s="1"/>
  <c r="V236" i="7"/>
  <c r="V235" i="7" s="1"/>
  <c r="V232" i="7"/>
  <c r="V231" i="7" s="1"/>
  <c r="V182" i="7"/>
  <c r="V178" i="7"/>
  <c r="V169" i="7"/>
  <c r="V168" i="7" s="1"/>
  <c r="V167" i="7" s="1"/>
  <c r="V163" i="7"/>
  <c r="V162" i="7" s="1"/>
  <c r="V157" i="7"/>
  <c r="V156" i="7" s="1"/>
  <c r="V149" i="7"/>
  <c r="V145" i="7"/>
  <c r="V138" i="7"/>
  <c r="V134" i="7"/>
  <c r="V133" i="7" s="1"/>
  <c r="V131" i="7"/>
  <c r="V123" i="7"/>
  <c r="V122" i="7" s="1"/>
  <c r="V66" i="7"/>
  <c r="V60" i="7"/>
  <c r="V52" i="7"/>
  <c r="V48" i="7"/>
  <c r="AH122" i="7" l="1"/>
  <c r="AM46" i="7"/>
  <c r="AM16" i="7" s="1"/>
  <c r="AH177" i="7"/>
  <c r="AH176" i="7" s="1"/>
  <c r="AA121" i="7"/>
  <c r="AA120" i="7" s="1"/>
  <c r="T13" i="9"/>
  <c r="Y8" i="12"/>
  <c r="O46" i="7"/>
  <c r="O16" i="7" s="1"/>
  <c r="AA46" i="7"/>
  <c r="AA16" i="7" s="1"/>
  <c r="AM121" i="7"/>
  <c r="AM120" i="7" s="1"/>
  <c r="J72" i="7"/>
  <c r="J71" i="7" s="1"/>
  <c r="AH72" i="7"/>
  <c r="AH71" i="7" s="1"/>
  <c r="AL72" i="7"/>
  <c r="AL71" i="7" s="1"/>
  <c r="AQ72" i="7"/>
  <c r="AQ71" i="7" s="1"/>
  <c r="O121" i="7"/>
  <c r="O120" i="7" s="1"/>
  <c r="V47" i="7"/>
  <c r="V144" i="7"/>
  <c r="V143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60" i="7"/>
  <c r="J259" i="7" s="1"/>
  <c r="J258" i="7" s="1"/>
  <c r="J133" i="7"/>
  <c r="AH144" i="7"/>
  <c r="AH143" i="7" s="1"/>
  <c r="AH59" i="7"/>
  <c r="AH133" i="7"/>
  <c r="AF73" i="7"/>
  <c r="J59" i="7"/>
  <c r="V177" i="7"/>
  <c r="V176" i="7" s="1"/>
  <c r="J144" i="7"/>
  <c r="J143" i="7" s="1"/>
  <c r="J230" i="7"/>
  <c r="J209" i="7" s="1"/>
  <c r="H73" i="7"/>
  <c r="AF77" i="7"/>
  <c r="T73" i="7"/>
  <c r="V59" i="7"/>
  <c r="V155" i="7"/>
  <c r="J283" i="7"/>
  <c r="J282" i="7" s="1"/>
  <c r="J281" i="7" s="1"/>
  <c r="J177" i="7"/>
  <c r="J176" i="7" s="1"/>
  <c r="V121" i="7"/>
  <c r="J155" i="7"/>
  <c r="V230" i="7"/>
  <c r="V209" i="7" s="1"/>
  <c r="AH230" i="7"/>
  <c r="AH209" i="7" s="1"/>
  <c r="AH155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T132" i="7"/>
  <c r="H132" i="7"/>
  <c r="AQ131" i="7"/>
  <c r="AP131" i="7"/>
  <c r="AO131" i="7"/>
  <c r="AN131" i="7"/>
  <c r="AL131" i="7"/>
  <c r="AK131" i="7"/>
  <c r="AJ131" i="7"/>
  <c r="AI131" i="7"/>
  <c r="AG131" i="7"/>
  <c r="AE131" i="7"/>
  <c r="AD131" i="7"/>
  <c r="AC131" i="7"/>
  <c r="AB131" i="7"/>
  <c r="Z131" i="7"/>
  <c r="Y131" i="7"/>
  <c r="X131" i="7"/>
  <c r="W131" i="7"/>
  <c r="U131" i="7"/>
  <c r="S131" i="7"/>
  <c r="R131" i="7"/>
  <c r="Q131" i="7"/>
  <c r="P131" i="7"/>
  <c r="N131" i="7"/>
  <c r="M131" i="7"/>
  <c r="L131" i="7"/>
  <c r="K131" i="7"/>
  <c r="I131" i="7"/>
  <c r="K123" i="7"/>
  <c r="AQ123" i="7"/>
  <c r="AQ122" i="7" s="1"/>
  <c r="AF132" i="7"/>
  <c r="AV38" i="7" s="1"/>
  <c r="AO252" i="7"/>
  <c r="AO251" i="7" s="1"/>
  <c r="AO250" i="7" s="1"/>
  <c r="AO249" i="7" s="1"/>
  <c r="I252" i="7"/>
  <c r="I251" i="7" s="1"/>
  <c r="I250" i="7" s="1"/>
  <c r="I249" i="7" s="1"/>
  <c r="I66" i="7"/>
  <c r="I60" i="7"/>
  <c r="AF254" i="7"/>
  <c r="AV74" i="7" s="1"/>
  <c r="T254" i="7"/>
  <c r="AU74" i="7" s="1"/>
  <c r="H254" i="7"/>
  <c r="AT74" i="7" s="1"/>
  <c r="AF253" i="7"/>
  <c r="AV73" i="7" s="1"/>
  <c r="T253" i="7"/>
  <c r="AU73" i="7" s="1"/>
  <c r="H253" i="7"/>
  <c r="AT73" i="7" s="1"/>
  <c r="AQ252" i="7"/>
  <c r="AQ251" i="7" s="1"/>
  <c r="AQ250" i="7" s="1"/>
  <c r="AQ249" i="7" s="1"/>
  <c r="AP252" i="7"/>
  <c r="AP251" i="7" s="1"/>
  <c r="AP250" i="7" s="1"/>
  <c r="AP249" i="7" s="1"/>
  <c r="AN252" i="7"/>
  <c r="AN251" i="7" s="1"/>
  <c r="AN250" i="7" s="1"/>
  <c r="AN249" i="7" s="1"/>
  <c r="AL252" i="7"/>
  <c r="AL251" i="7" s="1"/>
  <c r="AL250" i="7" s="1"/>
  <c r="AL249" i="7" s="1"/>
  <c r="AK252" i="7"/>
  <c r="AK251" i="7" s="1"/>
  <c r="AK250" i="7" s="1"/>
  <c r="AK249" i="7" s="1"/>
  <c r="AJ252" i="7"/>
  <c r="AJ251" i="7" s="1"/>
  <c r="AJ250" i="7" s="1"/>
  <c r="AJ249" i="7" s="1"/>
  <c r="AI252" i="7"/>
  <c r="AI251" i="7" s="1"/>
  <c r="AI250" i="7" s="1"/>
  <c r="AI249" i="7" s="1"/>
  <c r="AG252" i="7"/>
  <c r="AG251" i="7" s="1"/>
  <c r="AG250" i="7" s="1"/>
  <c r="AG249" i="7" s="1"/>
  <c r="AE252" i="7"/>
  <c r="AE251" i="7" s="1"/>
  <c r="AE250" i="7" s="1"/>
  <c r="AE249" i="7" s="1"/>
  <c r="AD252" i="7"/>
  <c r="AD251" i="7" s="1"/>
  <c r="AD250" i="7" s="1"/>
  <c r="AD249" i="7" s="1"/>
  <c r="AC252" i="7"/>
  <c r="AC251" i="7" s="1"/>
  <c r="AC250" i="7" s="1"/>
  <c r="AC249" i="7" s="1"/>
  <c r="AB252" i="7"/>
  <c r="AB251" i="7" s="1"/>
  <c r="AB250" i="7" s="1"/>
  <c r="AB249" i="7" s="1"/>
  <c r="Z252" i="7"/>
  <c r="Z251" i="7" s="1"/>
  <c r="Z250" i="7" s="1"/>
  <c r="Z249" i="7" s="1"/>
  <c r="Y252" i="7"/>
  <c r="Y251" i="7" s="1"/>
  <c r="Y250" i="7" s="1"/>
  <c r="Y249" i="7" s="1"/>
  <c r="X252" i="7"/>
  <c r="X251" i="7" s="1"/>
  <c r="X250" i="7" s="1"/>
  <c r="X249" i="7" s="1"/>
  <c r="W252" i="7"/>
  <c r="W251" i="7" s="1"/>
  <c r="W250" i="7" s="1"/>
  <c r="W249" i="7" s="1"/>
  <c r="U252" i="7"/>
  <c r="U251" i="7" s="1"/>
  <c r="U250" i="7" s="1"/>
  <c r="U249" i="7" s="1"/>
  <c r="S252" i="7"/>
  <c r="S251" i="7" s="1"/>
  <c r="S250" i="7" s="1"/>
  <c r="S249" i="7" s="1"/>
  <c r="R252" i="7"/>
  <c r="R251" i="7" s="1"/>
  <c r="R250" i="7" s="1"/>
  <c r="R249" i="7" s="1"/>
  <c r="Q252" i="7"/>
  <c r="Q251" i="7" s="1"/>
  <c r="Q250" i="7" s="1"/>
  <c r="Q249" i="7" s="1"/>
  <c r="P252" i="7"/>
  <c r="P251" i="7" s="1"/>
  <c r="P250" i="7" s="1"/>
  <c r="P249" i="7" s="1"/>
  <c r="N252" i="7"/>
  <c r="N251" i="7" s="1"/>
  <c r="N250" i="7" s="1"/>
  <c r="N249" i="7" s="1"/>
  <c r="M252" i="7"/>
  <c r="M251" i="7" s="1"/>
  <c r="M250" i="7" s="1"/>
  <c r="M249" i="7" s="1"/>
  <c r="L252" i="7"/>
  <c r="L251" i="7" s="1"/>
  <c r="L250" i="7" s="1"/>
  <c r="L249" i="7" s="1"/>
  <c r="K252" i="7"/>
  <c r="K251" i="7" s="1"/>
  <c r="K250" i="7" s="1"/>
  <c r="K249" i="7" s="1"/>
  <c r="K122" i="7" l="1"/>
  <c r="V120" i="7"/>
  <c r="AU62" i="7"/>
  <c r="AU38" i="7"/>
  <c r="AT62" i="7"/>
  <c r="AT38" i="7"/>
  <c r="J46" i="7"/>
  <c r="J16" i="7" s="1"/>
  <c r="AA12" i="7"/>
  <c r="AA13" i="7" s="1"/>
  <c r="AM12" i="7"/>
  <c r="AM10" i="12" s="1"/>
  <c r="O12" i="7"/>
  <c r="O10" i="9" s="1"/>
  <c r="AV62" i="7"/>
  <c r="J121" i="7"/>
  <c r="J120" i="7" s="1"/>
  <c r="AF9" i="9"/>
  <c r="T9" i="9"/>
  <c r="AH121" i="7"/>
  <c r="AH120" i="7" s="1"/>
  <c r="H71" i="7"/>
  <c r="T72" i="7"/>
  <c r="AH46" i="7"/>
  <c r="AH16" i="7" s="1"/>
  <c r="T71" i="7"/>
  <c r="AF72" i="7"/>
  <c r="H72" i="7"/>
  <c r="V46" i="7"/>
  <c r="V16" i="7" s="1"/>
  <c r="AF131" i="7"/>
  <c r="I59" i="7"/>
  <c r="I46" i="7" s="1"/>
  <c r="I16" i="7" s="1"/>
  <c r="T249" i="7"/>
  <c r="T131" i="7"/>
  <c r="H131" i="7"/>
  <c r="H249" i="7"/>
  <c r="T250" i="7"/>
  <c r="H251" i="7"/>
  <c r="G36" i="5" s="1"/>
  <c r="AF252" i="7"/>
  <c r="AF250" i="7"/>
  <c r="AF249" i="7"/>
  <c r="H252" i="7"/>
  <c r="T251" i="7"/>
  <c r="H36" i="5" s="1"/>
  <c r="AF251" i="7"/>
  <c r="I36" i="5" s="1"/>
  <c r="T252" i="7"/>
  <c r="H250" i="7"/>
  <c r="AF298" i="7"/>
  <c r="AF297" i="7"/>
  <c r="AF294" i="7"/>
  <c r="AF292" i="7"/>
  <c r="AF291" i="7"/>
  <c r="AF290" i="7"/>
  <c r="AF289" i="7"/>
  <c r="AF287" i="7"/>
  <c r="AF286" i="7"/>
  <c r="AF285" i="7"/>
  <c r="AF275" i="7"/>
  <c r="AF274" i="7"/>
  <c r="AF271" i="7"/>
  <c r="AF269" i="7"/>
  <c r="AF268" i="7"/>
  <c r="AF267" i="7"/>
  <c r="AF266" i="7"/>
  <c r="AF264" i="7"/>
  <c r="AF263" i="7"/>
  <c r="AF262" i="7"/>
  <c r="AF68" i="7"/>
  <c r="AF67" i="7"/>
  <c r="AF65" i="7"/>
  <c r="AV241" i="7" s="1"/>
  <c r="AF64" i="7"/>
  <c r="AF63" i="7"/>
  <c r="AV239" i="7" s="1"/>
  <c r="AF62" i="7"/>
  <c r="AF61" i="7"/>
  <c r="AF56" i="7"/>
  <c r="AF55" i="7"/>
  <c r="AF54" i="7"/>
  <c r="AF53" i="7"/>
  <c r="AF51" i="7"/>
  <c r="AF186" i="7"/>
  <c r="AF185" i="7"/>
  <c r="AF184" i="7"/>
  <c r="AF183" i="7"/>
  <c r="AF181" i="7"/>
  <c r="AF180" i="7"/>
  <c r="AF179" i="7"/>
  <c r="AF173" i="7"/>
  <c r="AF172" i="7"/>
  <c r="AF171" i="7"/>
  <c r="AF170" i="7"/>
  <c r="AF164" i="7"/>
  <c r="AF161" i="7"/>
  <c r="AF160" i="7"/>
  <c r="AF159" i="7"/>
  <c r="AF158" i="7"/>
  <c r="AF153" i="7"/>
  <c r="AF152" i="7"/>
  <c r="AF151" i="7"/>
  <c r="AF150" i="7"/>
  <c r="AF148" i="7"/>
  <c r="AF147" i="7"/>
  <c r="AV21" i="7" s="1"/>
  <c r="AF146" i="7"/>
  <c r="AV20" i="7" s="1"/>
  <c r="AF140" i="7"/>
  <c r="AF139" i="7"/>
  <c r="AF137" i="7"/>
  <c r="AF135" i="7"/>
  <c r="AF128" i="7"/>
  <c r="AF127" i="7"/>
  <c r="AV27" i="7" s="1"/>
  <c r="AF126" i="7"/>
  <c r="AF125" i="7"/>
  <c r="AF124" i="7"/>
  <c r="AF247" i="7"/>
  <c r="AF246" i="7"/>
  <c r="AF238" i="7"/>
  <c r="AF237" i="7"/>
  <c r="AF234" i="7"/>
  <c r="AF233" i="7"/>
  <c r="T298" i="7"/>
  <c r="T297" i="7"/>
  <c r="T296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75" i="7"/>
  <c r="T274" i="7"/>
  <c r="T273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68" i="7"/>
  <c r="T67" i="7"/>
  <c r="T65" i="7"/>
  <c r="AU241" i="7" s="1"/>
  <c r="T64" i="7"/>
  <c r="T63" i="7"/>
  <c r="AU239" i="7" s="1"/>
  <c r="T62" i="7"/>
  <c r="T61" i="7"/>
  <c r="T56" i="7"/>
  <c r="T55" i="7"/>
  <c r="T54" i="7"/>
  <c r="T53" i="7"/>
  <c r="T51" i="7"/>
  <c r="T50" i="7"/>
  <c r="T186" i="7"/>
  <c r="T185" i="7"/>
  <c r="T184" i="7"/>
  <c r="T183" i="7"/>
  <c r="T181" i="7"/>
  <c r="T180" i="7"/>
  <c r="T179" i="7"/>
  <c r="T173" i="7"/>
  <c r="T172" i="7"/>
  <c r="T171" i="7"/>
  <c r="T170" i="7"/>
  <c r="T164" i="7"/>
  <c r="T161" i="7"/>
  <c r="T160" i="7"/>
  <c r="T159" i="7"/>
  <c r="T158" i="7"/>
  <c r="T153" i="7"/>
  <c r="T152" i="7"/>
  <c r="T151" i="7"/>
  <c r="T150" i="7"/>
  <c r="T148" i="7"/>
  <c r="T147" i="7"/>
  <c r="T146" i="7"/>
  <c r="AU20" i="7" s="1"/>
  <c r="T140" i="7"/>
  <c r="T139" i="7"/>
  <c r="T137" i="7"/>
  <c r="T135" i="7"/>
  <c r="T128" i="7"/>
  <c r="T127" i="7"/>
  <c r="AU27" i="7" s="1"/>
  <c r="T126" i="7"/>
  <c r="T125" i="7"/>
  <c r="T124" i="7"/>
  <c r="T247" i="7"/>
  <c r="T246" i="7"/>
  <c r="T238" i="7"/>
  <c r="T237" i="7"/>
  <c r="T234" i="7"/>
  <c r="T233" i="7"/>
  <c r="AQ296" i="7"/>
  <c r="AP296" i="7"/>
  <c r="AP295" i="7" s="1"/>
  <c r="AO296" i="7"/>
  <c r="AO295" i="7" s="1"/>
  <c r="AN296" i="7"/>
  <c r="AN295" i="7" s="1"/>
  <c r="AL296" i="7"/>
  <c r="AL295" i="7" s="1"/>
  <c r="AK296" i="7"/>
  <c r="AK295" i="7" s="1"/>
  <c r="AJ296" i="7"/>
  <c r="AJ295" i="7" s="1"/>
  <c r="AI296" i="7"/>
  <c r="AQ295" i="7"/>
  <c r="AQ293" i="7"/>
  <c r="AP293" i="7"/>
  <c r="AO293" i="7"/>
  <c r="AN293" i="7"/>
  <c r="AL293" i="7"/>
  <c r="AK293" i="7"/>
  <c r="AJ293" i="7"/>
  <c r="AI293" i="7"/>
  <c r="AQ288" i="7"/>
  <c r="AP288" i="7"/>
  <c r="AO288" i="7"/>
  <c r="AN288" i="7"/>
  <c r="AL288" i="7"/>
  <c r="AK288" i="7"/>
  <c r="AJ288" i="7"/>
  <c r="AI288" i="7"/>
  <c r="AQ284" i="7"/>
  <c r="AP284" i="7"/>
  <c r="AO284" i="7"/>
  <c r="AN284" i="7"/>
  <c r="AN283" i="7" s="1"/>
  <c r="AL284" i="7"/>
  <c r="AL283" i="7" s="1"/>
  <c r="AK284" i="7"/>
  <c r="AJ284" i="7"/>
  <c r="AI284" i="7"/>
  <c r="AQ273" i="7"/>
  <c r="AP273" i="7"/>
  <c r="AP272" i="7" s="1"/>
  <c r="AO273" i="7"/>
  <c r="AO272" i="7" s="1"/>
  <c r="AN273" i="7"/>
  <c r="AN272" i="7" s="1"/>
  <c r="AL273" i="7"/>
  <c r="AL272" i="7" s="1"/>
  <c r="AK273" i="7"/>
  <c r="AK272" i="7" s="1"/>
  <c r="AJ273" i="7"/>
  <c r="AJ272" i="7" s="1"/>
  <c r="AI273" i="7"/>
  <c r="AQ272" i="7"/>
  <c r="AQ270" i="7"/>
  <c r="AP270" i="7"/>
  <c r="AO270" i="7"/>
  <c r="AN270" i="7"/>
  <c r="AL270" i="7"/>
  <c r="AK270" i="7"/>
  <c r="AJ270" i="7"/>
  <c r="AI270" i="7"/>
  <c r="AQ265" i="7"/>
  <c r="AP265" i="7"/>
  <c r="AO265" i="7"/>
  <c r="AN265" i="7"/>
  <c r="AL265" i="7"/>
  <c r="AK265" i="7"/>
  <c r="AJ265" i="7"/>
  <c r="AI265" i="7"/>
  <c r="AQ261" i="7"/>
  <c r="AP261" i="7"/>
  <c r="AO261" i="7"/>
  <c r="AO260" i="7" s="1"/>
  <c r="AN261" i="7"/>
  <c r="AN260" i="7" s="1"/>
  <c r="AL261" i="7"/>
  <c r="AK261" i="7"/>
  <c r="AJ261" i="7"/>
  <c r="AJ260" i="7" s="1"/>
  <c r="AI261" i="7"/>
  <c r="AI260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82" i="7"/>
  <c r="AP182" i="7"/>
  <c r="AO182" i="7"/>
  <c r="AN182" i="7"/>
  <c r="AL182" i="7"/>
  <c r="AK182" i="7"/>
  <c r="AJ182" i="7"/>
  <c r="AI182" i="7"/>
  <c r="AG182" i="7"/>
  <c r="AQ178" i="7"/>
  <c r="AP178" i="7"/>
  <c r="AO178" i="7"/>
  <c r="AN178" i="7"/>
  <c r="AL178" i="7"/>
  <c r="AK178" i="7"/>
  <c r="AJ178" i="7"/>
  <c r="AI178" i="7"/>
  <c r="AG178" i="7"/>
  <c r="AQ169" i="7"/>
  <c r="AQ168" i="7" s="1"/>
  <c r="AQ167" i="7" s="1"/>
  <c r="AP169" i="7"/>
  <c r="AO169" i="7"/>
  <c r="AO168" i="7" s="1"/>
  <c r="AO167" i="7" s="1"/>
  <c r="AN169" i="7"/>
  <c r="AN168" i="7" s="1"/>
  <c r="AN167" i="7" s="1"/>
  <c r="AL169" i="7"/>
  <c r="AL168" i="7" s="1"/>
  <c r="AL167" i="7" s="1"/>
  <c r="AK169" i="7"/>
  <c r="AK168" i="7" s="1"/>
  <c r="AK167" i="7" s="1"/>
  <c r="AJ169" i="7"/>
  <c r="AJ168" i="7" s="1"/>
  <c r="AJ167" i="7" s="1"/>
  <c r="AI169" i="7"/>
  <c r="AI168" i="7" s="1"/>
  <c r="AI167" i="7" s="1"/>
  <c r="AG169" i="7"/>
  <c r="AP168" i="7"/>
  <c r="AP167" i="7" s="1"/>
  <c r="AQ163" i="7"/>
  <c r="AQ162" i="7" s="1"/>
  <c r="AP163" i="7"/>
  <c r="AP162" i="7" s="1"/>
  <c r="AO163" i="7"/>
  <c r="AO162" i="7" s="1"/>
  <c r="AN163" i="7"/>
  <c r="AN162" i="7" s="1"/>
  <c r="AL163" i="7"/>
  <c r="AL162" i="7" s="1"/>
  <c r="AK163" i="7"/>
  <c r="AK162" i="7" s="1"/>
  <c r="AJ163" i="7"/>
  <c r="AJ162" i="7" s="1"/>
  <c r="AI163" i="7"/>
  <c r="AI162" i="7" s="1"/>
  <c r="AG163" i="7"/>
  <c r="AQ157" i="7"/>
  <c r="AQ156" i="7" s="1"/>
  <c r="AP157" i="7"/>
  <c r="AP156" i="7" s="1"/>
  <c r="AO157" i="7"/>
  <c r="AO156" i="7" s="1"/>
  <c r="AN157" i="7"/>
  <c r="AN156" i="7" s="1"/>
  <c r="AL157" i="7"/>
  <c r="AL156" i="7" s="1"/>
  <c r="AK157" i="7"/>
  <c r="AK156" i="7" s="1"/>
  <c r="AJ157" i="7"/>
  <c r="AJ156" i="7" s="1"/>
  <c r="AI157" i="7"/>
  <c r="AI156" i="7" s="1"/>
  <c r="AG157" i="7"/>
  <c r="AQ149" i="7"/>
  <c r="AP149" i="7"/>
  <c r="AO149" i="7"/>
  <c r="AN149" i="7"/>
  <c r="AL149" i="7"/>
  <c r="AK149" i="7"/>
  <c r="AJ149" i="7"/>
  <c r="AI149" i="7"/>
  <c r="AG149" i="7"/>
  <c r="AQ145" i="7"/>
  <c r="AP145" i="7"/>
  <c r="AO145" i="7"/>
  <c r="AN145" i="7"/>
  <c r="AL145" i="7"/>
  <c r="AK145" i="7"/>
  <c r="AJ145" i="7"/>
  <c r="AI145" i="7"/>
  <c r="AG145" i="7"/>
  <c r="AQ138" i="7"/>
  <c r="AP138" i="7"/>
  <c r="AO138" i="7"/>
  <c r="AN138" i="7"/>
  <c r="AL138" i="7"/>
  <c r="AK138" i="7"/>
  <c r="AJ138" i="7"/>
  <c r="AI138" i="7"/>
  <c r="AG138" i="7"/>
  <c r="AQ134" i="7"/>
  <c r="AP134" i="7"/>
  <c r="AO134" i="7"/>
  <c r="AN134" i="7"/>
  <c r="AL134" i="7"/>
  <c r="AK134" i="7"/>
  <c r="AJ134" i="7"/>
  <c r="AI134" i="7"/>
  <c r="AG134" i="7"/>
  <c r="AP123" i="7"/>
  <c r="AP122" i="7" s="1"/>
  <c r="AO123" i="7"/>
  <c r="AO122" i="7" s="1"/>
  <c r="AN123" i="7"/>
  <c r="AL123" i="7"/>
  <c r="AL122" i="7" s="1"/>
  <c r="AK123" i="7"/>
  <c r="AK122" i="7" s="1"/>
  <c r="AJ123" i="7"/>
  <c r="AJ122" i="7" s="1"/>
  <c r="AI123" i="7"/>
  <c r="AI122" i="7" s="1"/>
  <c r="AG123" i="7"/>
  <c r="AG122" i="7" s="1"/>
  <c r="AQ245" i="7"/>
  <c r="AQ244" i="7" s="1"/>
  <c r="AQ243" i="7" s="1"/>
  <c r="AP245" i="7"/>
  <c r="AP244" i="7" s="1"/>
  <c r="AP243" i="7" s="1"/>
  <c r="AO245" i="7"/>
  <c r="AO244" i="7" s="1"/>
  <c r="AO243" i="7" s="1"/>
  <c r="AN245" i="7"/>
  <c r="AN244" i="7" s="1"/>
  <c r="AN243" i="7" s="1"/>
  <c r="AL245" i="7"/>
  <c r="AL244" i="7" s="1"/>
  <c r="AL243" i="7" s="1"/>
  <c r="AK245" i="7"/>
  <c r="AK244" i="7" s="1"/>
  <c r="AK243" i="7" s="1"/>
  <c r="AJ245" i="7"/>
  <c r="AJ244" i="7" s="1"/>
  <c r="AJ243" i="7" s="1"/>
  <c r="AI245" i="7"/>
  <c r="AI244" i="7" s="1"/>
  <c r="AI243" i="7" s="1"/>
  <c r="AG245" i="7"/>
  <c r="AQ236" i="7"/>
  <c r="AQ235" i="7" s="1"/>
  <c r="AP236" i="7"/>
  <c r="AP235" i="7" s="1"/>
  <c r="AO236" i="7"/>
  <c r="AO235" i="7" s="1"/>
  <c r="AN236" i="7"/>
  <c r="AN235" i="7" s="1"/>
  <c r="AL236" i="7"/>
  <c r="AL235" i="7" s="1"/>
  <c r="AK236" i="7"/>
  <c r="AK235" i="7" s="1"/>
  <c r="AJ236" i="7"/>
  <c r="AJ235" i="7" s="1"/>
  <c r="AI236" i="7"/>
  <c r="AI235" i="7" s="1"/>
  <c r="AG236" i="7"/>
  <c r="AG235" i="7" s="1"/>
  <c r="AQ232" i="7"/>
  <c r="AQ231" i="7" s="1"/>
  <c r="AP232" i="7"/>
  <c r="AP231" i="7" s="1"/>
  <c r="AO232" i="7"/>
  <c r="AO231" i="7" s="1"/>
  <c r="AN232" i="7"/>
  <c r="AN231" i="7" s="1"/>
  <c r="AL232" i="7"/>
  <c r="AL231" i="7" s="1"/>
  <c r="AK232" i="7"/>
  <c r="AK231" i="7" s="1"/>
  <c r="AJ232" i="7"/>
  <c r="AJ231" i="7" s="1"/>
  <c r="AI232" i="7"/>
  <c r="AI231" i="7" s="1"/>
  <c r="AG232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82" i="7"/>
  <c r="AD182" i="7"/>
  <c r="AC182" i="7"/>
  <c r="AB182" i="7"/>
  <c r="Z182" i="7"/>
  <c r="Y182" i="7"/>
  <c r="X182" i="7"/>
  <c r="W182" i="7"/>
  <c r="U182" i="7"/>
  <c r="AE178" i="7"/>
  <c r="AD178" i="7"/>
  <c r="AC178" i="7"/>
  <c r="AB178" i="7"/>
  <c r="Z178" i="7"/>
  <c r="Y178" i="7"/>
  <c r="X178" i="7"/>
  <c r="W178" i="7"/>
  <c r="U178" i="7"/>
  <c r="AE169" i="7"/>
  <c r="AE168" i="7" s="1"/>
  <c r="AE167" i="7" s="1"/>
  <c r="AD169" i="7"/>
  <c r="AC169" i="7"/>
  <c r="AC168" i="7" s="1"/>
  <c r="AB169" i="7"/>
  <c r="AB168" i="7" s="1"/>
  <c r="AB167" i="7" s="1"/>
  <c r="Z169" i="7"/>
  <c r="Z168" i="7" s="1"/>
  <c r="Z167" i="7" s="1"/>
  <c r="Y169" i="7"/>
  <c r="Y168" i="7" s="1"/>
  <c r="Y167" i="7" s="1"/>
  <c r="X169" i="7"/>
  <c r="X168" i="7" s="1"/>
  <c r="X167" i="7" s="1"/>
  <c r="W169" i="7"/>
  <c r="W168" i="7" s="1"/>
  <c r="W167" i="7" s="1"/>
  <c r="U169" i="7"/>
  <c r="AD168" i="7"/>
  <c r="AD167" i="7" s="1"/>
  <c r="AC167" i="7"/>
  <c r="AE163" i="7"/>
  <c r="AE162" i="7" s="1"/>
  <c r="AD163" i="7"/>
  <c r="AD162" i="7" s="1"/>
  <c r="AC163" i="7"/>
  <c r="AC162" i="7" s="1"/>
  <c r="AB163" i="7"/>
  <c r="AB162" i="7" s="1"/>
  <c r="Z163" i="7"/>
  <c r="Z162" i="7" s="1"/>
  <c r="Y163" i="7"/>
  <c r="Y162" i="7" s="1"/>
  <c r="X163" i="7"/>
  <c r="X162" i="7" s="1"/>
  <c r="W163" i="7"/>
  <c r="W162" i="7" s="1"/>
  <c r="U163" i="7"/>
  <c r="AE157" i="7"/>
  <c r="AE156" i="7" s="1"/>
  <c r="AD157" i="7"/>
  <c r="AD156" i="7" s="1"/>
  <c r="AC157" i="7"/>
  <c r="AC156" i="7" s="1"/>
  <c r="AB157" i="7"/>
  <c r="AB156" i="7" s="1"/>
  <c r="Z157" i="7"/>
  <c r="Z156" i="7" s="1"/>
  <c r="Y157" i="7"/>
  <c r="Y156" i="7" s="1"/>
  <c r="X157" i="7"/>
  <c r="X156" i="7" s="1"/>
  <c r="W157" i="7"/>
  <c r="W156" i="7" s="1"/>
  <c r="U157" i="7"/>
  <c r="U156" i="7" s="1"/>
  <c r="AE149" i="7"/>
  <c r="AD149" i="7"/>
  <c r="AC149" i="7"/>
  <c r="AB149" i="7"/>
  <c r="Z149" i="7"/>
  <c r="Y149" i="7"/>
  <c r="X149" i="7"/>
  <c r="W149" i="7"/>
  <c r="U149" i="7"/>
  <c r="AE145" i="7"/>
  <c r="AD145" i="7"/>
  <c r="AC145" i="7"/>
  <c r="AB145" i="7"/>
  <c r="Z145" i="7"/>
  <c r="Y145" i="7"/>
  <c r="X145" i="7"/>
  <c r="W145" i="7"/>
  <c r="U145" i="7"/>
  <c r="AE138" i="7"/>
  <c r="AD138" i="7"/>
  <c r="AC138" i="7"/>
  <c r="AB138" i="7"/>
  <c r="Z138" i="7"/>
  <c r="Y138" i="7"/>
  <c r="X138" i="7"/>
  <c r="W138" i="7"/>
  <c r="U138" i="7"/>
  <c r="AE134" i="7"/>
  <c r="AD134" i="7"/>
  <c r="AC134" i="7"/>
  <c r="AB134" i="7"/>
  <c r="Z134" i="7"/>
  <c r="Y134" i="7"/>
  <c r="X134" i="7"/>
  <c r="W134" i="7"/>
  <c r="U134" i="7"/>
  <c r="AE123" i="7"/>
  <c r="AE122" i="7" s="1"/>
  <c r="AD123" i="7"/>
  <c r="AD122" i="7" s="1"/>
  <c r="AC123" i="7"/>
  <c r="AC122" i="7" s="1"/>
  <c r="AB123" i="7"/>
  <c r="Z123" i="7"/>
  <c r="Z122" i="7" s="1"/>
  <c r="Y123" i="7"/>
  <c r="Y122" i="7" s="1"/>
  <c r="X123" i="7"/>
  <c r="X122" i="7" s="1"/>
  <c r="W123" i="7"/>
  <c r="W122" i="7" s="1"/>
  <c r="U123" i="7"/>
  <c r="U122" i="7" s="1"/>
  <c r="AE245" i="7"/>
  <c r="AE244" i="7" s="1"/>
  <c r="AE243" i="7" s="1"/>
  <c r="AD245" i="7"/>
  <c r="AD244" i="7" s="1"/>
  <c r="AD243" i="7" s="1"/>
  <c r="AC245" i="7"/>
  <c r="AC244" i="7" s="1"/>
  <c r="AC243" i="7" s="1"/>
  <c r="AB245" i="7"/>
  <c r="AB244" i="7" s="1"/>
  <c r="AB243" i="7" s="1"/>
  <c r="Z245" i="7"/>
  <c r="Z244" i="7" s="1"/>
  <c r="Z243" i="7" s="1"/>
  <c r="Y245" i="7"/>
  <c r="Y244" i="7" s="1"/>
  <c r="Y243" i="7" s="1"/>
  <c r="X245" i="7"/>
  <c r="X244" i="7" s="1"/>
  <c r="X243" i="7" s="1"/>
  <c r="W245" i="7"/>
  <c r="W244" i="7" s="1"/>
  <c r="W243" i="7" s="1"/>
  <c r="U245" i="7"/>
  <c r="U244" i="7" s="1"/>
  <c r="U243" i="7" s="1"/>
  <c r="AE236" i="7"/>
  <c r="AE235" i="7" s="1"/>
  <c r="AD236" i="7"/>
  <c r="AD235" i="7" s="1"/>
  <c r="AC236" i="7"/>
  <c r="AC235" i="7" s="1"/>
  <c r="AB236" i="7"/>
  <c r="AB235" i="7" s="1"/>
  <c r="Z236" i="7"/>
  <c r="Z235" i="7" s="1"/>
  <c r="Y236" i="7"/>
  <c r="Y235" i="7" s="1"/>
  <c r="X236" i="7"/>
  <c r="X235" i="7" s="1"/>
  <c r="W236" i="7"/>
  <c r="W235" i="7" s="1"/>
  <c r="U236" i="7"/>
  <c r="U235" i="7" s="1"/>
  <c r="AE232" i="7"/>
  <c r="AE231" i="7" s="1"/>
  <c r="AD232" i="7"/>
  <c r="AC232" i="7"/>
  <c r="AC231" i="7" s="1"/>
  <c r="AB232" i="7"/>
  <c r="AB231" i="7" s="1"/>
  <c r="Z232" i="7"/>
  <c r="Z231" i="7" s="1"/>
  <c r="Y232" i="7"/>
  <c r="Y231" i="7" s="1"/>
  <c r="X232" i="7"/>
  <c r="X231" i="7" s="1"/>
  <c r="W232" i="7"/>
  <c r="W231" i="7" s="1"/>
  <c r="U232" i="7"/>
  <c r="AD231" i="7"/>
  <c r="AV22" i="7" l="1"/>
  <c r="AU43" i="7"/>
  <c r="AU240" i="7"/>
  <c r="AV240" i="7"/>
  <c r="AU26" i="7"/>
  <c r="AU40" i="7"/>
  <c r="AV40" i="7"/>
  <c r="AU22" i="7"/>
  <c r="AU41" i="7"/>
  <c r="AV41" i="7"/>
  <c r="AU21" i="7"/>
  <c r="AU24" i="7"/>
  <c r="AV24" i="7"/>
  <c r="AV26" i="7"/>
  <c r="AU25" i="7"/>
  <c r="AU28" i="7"/>
  <c r="AU82" i="7"/>
  <c r="AV25" i="7"/>
  <c r="AV28" i="7"/>
  <c r="AV43" i="7"/>
  <c r="AV82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60" i="7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55" i="7"/>
  <c r="AP155" i="7"/>
  <c r="AI155" i="7"/>
  <c r="Y155" i="7"/>
  <c r="AD155" i="7"/>
  <c r="W155" i="7"/>
  <c r="Z230" i="7"/>
  <c r="Z209" i="7" s="1"/>
  <c r="AE230" i="7"/>
  <c r="AE209" i="7" s="1"/>
  <c r="AC133" i="7"/>
  <c r="Z144" i="7"/>
  <c r="Z143" i="7" s="1"/>
  <c r="AE144" i="7"/>
  <c r="AE143" i="7" s="1"/>
  <c r="AL230" i="7"/>
  <c r="AL209" i="7" s="1"/>
  <c r="AJ133" i="7"/>
  <c r="AO133" i="7"/>
  <c r="AL144" i="7"/>
  <c r="AL143" i="7" s="1"/>
  <c r="AO177" i="7"/>
  <c r="AO176" i="7" s="1"/>
  <c r="AF288" i="7"/>
  <c r="AF293" i="7"/>
  <c r="AO230" i="7"/>
  <c r="AO209" i="7" s="1"/>
  <c r="AJ230" i="7"/>
  <c r="AJ209" i="7" s="1"/>
  <c r="AL133" i="7"/>
  <c r="Y133" i="7"/>
  <c r="AD133" i="7"/>
  <c r="AD121" i="7" s="1"/>
  <c r="X133" i="7"/>
  <c r="U59" i="7"/>
  <c r="Z59" i="7"/>
  <c r="AE59" i="7"/>
  <c r="Y59" i="7"/>
  <c r="AD59" i="7"/>
  <c r="AN177" i="7"/>
  <c r="AN176" i="7" s="1"/>
  <c r="AQ177" i="7"/>
  <c r="AQ176" i="7" s="1"/>
  <c r="AF270" i="7"/>
  <c r="T134" i="7"/>
  <c r="T178" i="7"/>
  <c r="AF245" i="7"/>
  <c r="AF134" i="7"/>
  <c r="AF149" i="7"/>
  <c r="W133" i="7"/>
  <c r="AB133" i="7"/>
  <c r="U133" i="7"/>
  <c r="AE133" i="7"/>
  <c r="T182" i="7"/>
  <c r="T48" i="7"/>
  <c r="X59" i="7"/>
  <c r="AC59" i="7"/>
  <c r="AK177" i="7"/>
  <c r="AK176" i="7" s="1"/>
  <c r="AP177" i="7"/>
  <c r="AP176" i="7" s="1"/>
  <c r="AJ177" i="7"/>
  <c r="AJ176" i="7" s="1"/>
  <c r="AI59" i="7"/>
  <c r="AN59" i="7"/>
  <c r="AF66" i="7"/>
  <c r="AN259" i="7"/>
  <c r="AN258" i="7" s="1"/>
  <c r="T157" i="7"/>
  <c r="U231" i="7"/>
  <c r="T232" i="7"/>
  <c r="AG162" i="7"/>
  <c r="AF162" i="7" s="1"/>
  <c r="AF163" i="7"/>
  <c r="AF48" i="7"/>
  <c r="T60" i="7"/>
  <c r="T243" i="7"/>
  <c r="T149" i="7"/>
  <c r="T156" i="7"/>
  <c r="U168" i="7"/>
  <c r="T169" i="7"/>
  <c r="AK230" i="7"/>
  <c r="AK209" i="7" s="1"/>
  <c r="AG231" i="7"/>
  <c r="AF231" i="7" s="1"/>
  <c r="AF232" i="7"/>
  <c r="AQ230" i="7"/>
  <c r="AQ209" i="7" s="1"/>
  <c r="AF138" i="7"/>
  <c r="AF52" i="7"/>
  <c r="T123" i="7"/>
  <c r="U144" i="7"/>
  <c r="T145" i="7"/>
  <c r="W59" i="7"/>
  <c r="T66" i="7"/>
  <c r="AG168" i="7"/>
  <c r="AF169" i="7"/>
  <c r="X230" i="7"/>
  <c r="X209" i="7" s="1"/>
  <c r="AC230" i="7"/>
  <c r="AC209" i="7" s="1"/>
  <c r="T235" i="7"/>
  <c r="T236" i="7"/>
  <c r="U162" i="7"/>
  <c r="T162" i="7" s="1"/>
  <c r="T163" i="7"/>
  <c r="T52" i="7"/>
  <c r="AF236" i="7"/>
  <c r="AF145" i="7"/>
  <c r="AI272" i="7"/>
  <c r="AF272" i="7" s="1"/>
  <c r="AF273" i="7"/>
  <c r="AI295" i="7"/>
  <c r="AF295" i="7" s="1"/>
  <c r="AF296" i="7"/>
  <c r="AF235" i="7"/>
  <c r="AF123" i="7"/>
  <c r="AG156" i="7"/>
  <c r="AF157" i="7"/>
  <c r="AQ155" i="7"/>
  <c r="AI177" i="7"/>
  <c r="AI176" i="7" s="1"/>
  <c r="AF178" i="7"/>
  <c r="AG177" i="7"/>
  <c r="AF182" i="7"/>
  <c r="AF60" i="7"/>
  <c r="AF265" i="7"/>
  <c r="AI283" i="7"/>
  <c r="AF284" i="7"/>
  <c r="AN282" i="7"/>
  <c r="AN281" i="7" s="1"/>
  <c r="T245" i="7"/>
  <c r="T138" i="7"/>
  <c r="Z133" i="7"/>
  <c r="AB155" i="7"/>
  <c r="Z177" i="7"/>
  <c r="Z176" i="7" s="1"/>
  <c r="AB59" i="7"/>
  <c r="AL177" i="7"/>
  <c r="AL176" i="7" s="1"/>
  <c r="T244" i="7"/>
  <c r="X177" i="7"/>
  <c r="X176" i="7" s="1"/>
  <c r="AC177" i="7"/>
  <c r="AC176" i="7" s="1"/>
  <c r="AG244" i="7"/>
  <c r="AN155" i="7"/>
  <c r="AF261" i="7"/>
  <c r="AE155" i="7"/>
  <c r="X155" i="7"/>
  <c r="AO155" i="7"/>
  <c r="AL259" i="7"/>
  <c r="AL258" i="7" s="1"/>
  <c r="W144" i="7"/>
  <c r="W143" i="7" s="1"/>
  <c r="AB144" i="7"/>
  <c r="AB143" i="7" s="1"/>
  <c r="Y177" i="7"/>
  <c r="Y176" i="7" s="1"/>
  <c r="AD177" i="7"/>
  <c r="AD176" i="7" s="1"/>
  <c r="AN230" i="7"/>
  <c r="AN209" i="7" s="1"/>
  <c r="AI133" i="7"/>
  <c r="AN133" i="7"/>
  <c r="AG133" i="7"/>
  <c r="AQ133" i="7"/>
  <c r="AI144" i="7"/>
  <c r="AI143" i="7" s="1"/>
  <c r="AN144" i="7"/>
  <c r="AN143" i="7" s="1"/>
  <c r="AG144" i="7"/>
  <c r="AQ144" i="7"/>
  <c r="AQ143" i="7" s="1"/>
  <c r="AJ59" i="7"/>
  <c r="AO59" i="7"/>
  <c r="AO259" i="7"/>
  <c r="AO258" i="7" s="1"/>
  <c r="AQ260" i="7"/>
  <c r="AQ259" i="7" s="1"/>
  <c r="AQ258" i="7" s="1"/>
  <c r="AJ283" i="7"/>
  <c r="AJ282" i="7" s="1"/>
  <c r="AJ281" i="7" s="1"/>
  <c r="AO283" i="7"/>
  <c r="AO282" i="7" s="1"/>
  <c r="AO281" i="7" s="1"/>
  <c r="W230" i="7"/>
  <c r="W209" i="7" s="1"/>
  <c r="Y144" i="7"/>
  <c r="Y143" i="7" s="1"/>
  <c r="AD144" i="7"/>
  <c r="AD143" i="7" s="1"/>
  <c r="X144" i="7"/>
  <c r="X143" i="7" s="1"/>
  <c r="AC144" i="7"/>
  <c r="AC143" i="7" s="1"/>
  <c r="W177" i="7"/>
  <c r="W176" i="7" s="1"/>
  <c r="AB177" i="7"/>
  <c r="AB176" i="7" s="1"/>
  <c r="U177" i="7"/>
  <c r="AE177" i="7"/>
  <c r="AE176" i="7" s="1"/>
  <c r="AK133" i="7"/>
  <c r="AP133" i="7"/>
  <c r="AK144" i="7"/>
  <c r="AK143" i="7" s="1"/>
  <c r="AP144" i="7"/>
  <c r="AP143" i="7" s="1"/>
  <c r="AJ144" i="7"/>
  <c r="AJ143" i="7" s="1"/>
  <c r="AO144" i="7"/>
  <c r="AO143" i="7" s="1"/>
  <c r="AG59" i="7"/>
  <c r="AL59" i="7"/>
  <c r="AQ59" i="7"/>
  <c r="AK59" i="7"/>
  <c r="AP59" i="7"/>
  <c r="AJ259" i="7"/>
  <c r="AJ258" i="7" s="1"/>
  <c r="AL282" i="7"/>
  <c r="AL281" i="7" s="1"/>
  <c r="AQ283" i="7"/>
  <c r="AQ282" i="7" s="1"/>
  <c r="AQ281" i="7" s="1"/>
  <c r="AP230" i="7"/>
  <c r="AP209" i="7" s="1"/>
  <c r="AB230" i="7"/>
  <c r="AB209" i="7" s="1"/>
  <c r="AJ155" i="7"/>
  <c r="AK283" i="7"/>
  <c r="AK282" i="7" s="1"/>
  <c r="AK281" i="7" s="1"/>
  <c r="AP283" i="7"/>
  <c r="AP282" i="7" s="1"/>
  <c r="AP281" i="7" s="1"/>
  <c r="AL155" i="7"/>
  <c r="AK260" i="7"/>
  <c r="AK259" i="7" s="1"/>
  <c r="AK258" i="7" s="1"/>
  <c r="AP260" i="7"/>
  <c r="AP259" i="7" s="1"/>
  <c r="AP258" i="7" s="1"/>
  <c r="AC155" i="7"/>
  <c r="Y230" i="7"/>
  <c r="Y209" i="7" s="1"/>
  <c r="AD230" i="7"/>
  <c r="AD209" i="7" s="1"/>
  <c r="Z155" i="7"/>
  <c r="S236" i="7"/>
  <c r="S235" i="7" s="1"/>
  <c r="R236" i="7"/>
  <c r="R235" i="7" s="1"/>
  <c r="Q236" i="7"/>
  <c r="Q235" i="7" s="1"/>
  <c r="P236" i="7"/>
  <c r="P235" i="7" s="1"/>
  <c r="N236" i="7"/>
  <c r="N235" i="7" s="1"/>
  <c r="M236" i="7"/>
  <c r="M235" i="7" s="1"/>
  <c r="L236" i="7"/>
  <c r="L235" i="7" s="1"/>
  <c r="K236" i="7"/>
  <c r="K235" i="7" s="1"/>
  <c r="I236" i="7"/>
  <c r="I235" i="7" s="1"/>
  <c r="S232" i="7"/>
  <c r="S231" i="7" s="1"/>
  <c r="R232" i="7"/>
  <c r="R231" i="7" s="1"/>
  <c r="Q232" i="7"/>
  <c r="Q231" i="7" s="1"/>
  <c r="P232" i="7"/>
  <c r="P231" i="7" s="1"/>
  <c r="N232" i="7"/>
  <c r="N231" i="7" s="1"/>
  <c r="M232" i="7"/>
  <c r="M231" i="7" s="1"/>
  <c r="L232" i="7"/>
  <c r="L231" i="7" s="1"/>
  <c r="K232" i="7"/>
  <c r="K231" i="7" s="1"/>
  <c r="I232" i="7"/>
  <c r="I231" i="7" s="1"/>
  <c r="I245" i="7"/>
  <c r="I244" i="7" s="1"/>
  <c r="I243" i="7" s="1"/>
  <c r="S123" i="7"/>
  <c r="S122" i="7" s="1"/>
  <c r="R123" i="7"/>
  <c r="R122" i="7" s="1"/>
  <c r="Q123" i="7"/>
  <c r="Q122" i="7" s="1"/>
  <c r="P123" i="7"/>
  <c r="P122" i="7" s="1"/>
  <c r="N123" i="7"/>
  <c r="N122" i="7" s="1"/>
  <c r="M123" i="7"/>
  <c r="M122" i="7" s="1"/>
  <c r="L123" i="7"/>
  <c r="L122" i="7" s="1"/>
  <c r="I123" i="7"/>
  <c r="I122" i="7" s="1"/>
  <c r="S134" i="7"/>
  <c r="R134" i="7"/>
  <c r="Q134" i="7"/>
  <c r="P134" i="7"/>
  <c r="N134" i="7"/>
  <c r="M134" i="7"/>
  <c r="L134" i="7"/>
  <c r="K134" i="7"/>
  <c r="I138" i="7"/>
  <c r="I134" i="7"/>
  <c r="S145" i="7"/>
  <c r="R145" i="7"/>
  <c r="Q145" i="7"/>
  <c r="P145" i="7"/>
  <c r="N145" i="7"/>
  <c r="M145" i="7"/>
  <c r="L145" i="7"/>
  <c r="K145" i="7"/>
  <c r="I145" i="7"/>
  <c r="I149" i="7"/>
  <c r="S157" i="7"/>
  <c r="R157" i="7"/>
  <c r="Q157" i="7"/>
  <c r="P157" i="7"/>
  <c r="P156" i="7" s="1"/>
  <c r="N157" i="7"/>
  <c r="N156" i="7" s="1"/>
  <c r="M157" i="7"/>
  <c r="M156" i="7" s="1"/>
  <c r="L157" i="7"/>
  <c r="L156" i="7" s="1"/>
  <c r="K157" i="7"/>
  <c r="K156" i="7" s="1"/>
  <c r="S156" i="7"/>
  <c r="R156" i="7"/>
  <c r="Q156" i="7"/>
  <c r="I157" i="7"/>
  <c r="I156" i="7" s="1"/>
  <c r="S163" i="7"/>
  <c r="R163" i="7"/>
  <c r="R162" i="7" s="1"/>
  <c r="Q163" i="7"/>
  <c r="Q162" i="7" s="1"/>
  <c r="P163" i="7"/>
  <c r="P162" i="7" s="1"/>
  <c r="N163" i="7"/>
  <c r="N162" i="7" s="1"/>
  <c r="M163" i="7"/>
  <c r="M162" i="7" s="1"/>
  <c r="L163" i="7"/>
  <c r="L162" i="7" s="1"/>
  <c r="K163" i="7"/>
  <c r="K162" i="7" s="1"/>
  <c r="S162" i="7"/>
  <c r="I163" i="7"/>
  <c r="I162" i="7" s="1"/>
  <c r="S169" i="7"/>
  <c r="R169" i="7"/>
  <c r="R168" i="7" s="1"/>
  <c r="R167" i="7" s="1"/>
  <c r="Q169" i="7"/>
  <c r="Q168" i="7" s="1"/>
  <c r="Q167" i="7" s="1"/>
  <c r="P169" i="7"/>
  <c r="P168" i="7" s="1"/>
  <c r="P167" i="7" s="1"/>
  <c r="N169" i="7"/>
  <c r="N168" i="7" s="1"/>
  <c r="N167" i="7" s="1"/>
  <c r="M169" i="7"/>
  <c r="M168" i="7" s="1"/>
  <c r="M167" i="7" s="1"/>
  <c r="L169" i="7"/>
  <c r="L168" i="7" s="1"/>
  <c r="L167" i="7" s="1"/>
  <c r="K169" i="7"/>
  <c r="K168" i="7" s="1"/>
  <c r="K167" i="7" s="1"/>
  <c r="S168" i="7"/>
  <c r="S167" i="7" s="1"/>
  <c r="I169" i="7"/>
  <c r="I168" i="7" s="1"/>
  <c r="I167" i="7" s="1"/>
  <c r="S178" i="7"/>
  <c r="R178" i="7"/>
  <c r="Q178" i="7"/>
  <c r="P178" i="7"/>
  <c r="N178" i="7"/>
  <c r="M178" i="7"/>
  <c r="L178" i="7"/>
  <c r="K178" i="7"/>
  <c r="I182" i="7"/>
  <c r="I178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D120" i="7" l="1"/>
  <c r="J13" i="7"/>
  <c r="J10" i="9"/>
  <c r="AH10" i="12"/>
  <c r="AH10" i="9"/>
  <c r="V10" i="12"/>
  <c r="V10" i="9"/>
  <c r="V13" i="7"/>
  <c r="AH13" i="7"/>
  <c r="Z121" i="7"/>
  <c r="Z120" i="7" s="1"/>
  <c r="AK121" i="7"/>
  <c r="AK120" i="7" s="1"/>
  <c r="AE121" i="7"/>
  <c r="AE120" i="7" s="1"/>
  <c r="Y121" i="7"/>
  <c r="Y120" i="7" s="1"/>
  <c r="AO121" i="7"/>
  <c r="AO120" i="7" s="1"/>
  <c r="AV75" i="7"/>
  <c r="AI121" i="7"/>
  <c r="AI120" i="7" s="1"/>
  <c r="Z46" i="7"/>
  <c r="Z16" i="7" s="1"/>
  <c r="AJ121" i="7"/>
  <c r="AJ120" i="7" s="1"/>
  <c r="AC121" i="7"/>
  <c r="AC120" i="7" s="1"/>
  <c r="AU75" i="7"/>
  <c r="AQ121" i="7"/>
  <c r="AQ120" i="7" s="1"/>
  <c r="X121" i="7"/>
  <c r="X120" i="7" s="1"/>
  <c r="AP121" i="7"/>
  <c r="AP120" i="7" s="1"/>
  <c r="W121" i="7"/>
  <c r="W120" i="7" s="1"/>
  <c r="AL121" i="7"/>
  <c r="AL120" i="7" s="1"/>
  <c r="AI46" i="7"/>
  <c r="AI16" i="7" s="1"/>
  <c r="AC46" i="7"/>
  <c r="AC16" i="7" s="1"/>
  <c r="X46" i="7"/>
  <c r="X16" i="7" s="1"/>
  <c r="AN46" i="7"/>
  <c r="AN16" i="7" s="1"/>
  <c r="AE46" i="7"/>
  <c r="AE16" i="7" s="1"/>
  <c r="U121" i="7"/>
  <c r="AQ46" i="7"/>
  <c r="AQ16" i="7" s="1"/>
  <c r="AD46" i="7"/>
  <c r="AD16" i="7" s="1"/>
  <c r="AJ46" i="7"/>
  <c r="AJ16" i="7" s="1"/>
  <c r="AL46" i="7"/>
  <c r="AL16" i="7" s="1"/>
  <c r="W46" i="7"/>
  <c r="W16" i="7" s="1"/>
  <c r="AI230" i="7"/>
  <c r="AI209" i="7" s="1"/>
  <c r="R230" i="7"/>
  <c r="AB46" i="7"/>
  <c r="AB16" i="7" s="1"/>
  <c r="Y46" i="7"/>
  <c r="Y16" i="7" s="1"/>
  <c r="I144" i="7"/>
  <c r="I143" i="7" s="1"/>
  <c r="AP46" i="7"/>
  <c r="AP16" i="7" s="1"/>
  <c r="U155" i="7"/>
  <c r="T155" i="7" s="1"/>
  <c r="T133" i="7"/>
  <c r="U176" i="7"/>
  <c r="T176" i="7" s="1"/>
  <c r="T177" i="7"/>
  <c r="AG143" i="7"/>
  <c r="AF143" i="7" s="1"/>
  <c r="AF144" i="7"/>
  <c r="AG121" i="7"/>
  <c r="AF133" i="7"/>
  <c r="AG243" i="7"/>
  <c r="AF243" i="7" s="1"/>
  <c r="AF244" i="7"/>
  <c r="AG155" i="7"/>
  <c r="AF155" i="7" s="1"/>
  <c r="AF156" i="7"/>
  <c r="I155" i="7"/>
  <c r="I133" i="7"/>
  <c r="I121" i="7" s="1"/>
  <c r="AO46" i="7"/>
  <c r="AO16" i="7" s="1"/>
  <c r="AI259" i="7"/>
  <c r="AG167" i="7"/>
  <c r="AF167" i="7" s="1"/>
  <c r="AF168" i="7"/>
  <c r="U143" i="7"/>
  <c r="T143" i="7" s="1"/>
  <c r="T144" i="7"/>
  <c r="U167" i="7"/>
  <c r="T167" i="7" s="1"/>
  <c r="T168" i="7"/>
  <c r="U230" i="7"/>
  <c r="T231" i="7"/>
  <c r="AG46" i="7"/>
  <c r="AG16" i="7" s="1"/>
  <c r="AF59" i="7"/>
  <c r="T47" i="7"/>
  <c r="AF47" i="7"/>
  <c r="L155" i="7"/>
  <c r="U46" i="7"/>
  <c r="U16" i="7" s="1"/>
  <c r="AK46" i="7"/>
  <c r="AK16" i="7" s="1"/>
  <c r="AG230" i="7"/>
  <c r="AG209" i="7" s="1"/>
  <c r="AI282" i="7"/>
  <c r="AF283" i="7"/>
  <c r="AG176" i="7"/>
  <c r="AF176" i="7" s="1"/>
  <c r="AF177" i="7"/>
  <c r="T59" i="7"/>
  <c r="AF260" i="7"/>
  <c r="N155" i="7"/>
  <c r="M155" i="7"/>
  <c r="S155" i="7"/>
  <c r="I177" i="7"/>
  <c r="I176" i="7" s="1"/>
  <c r="K230" i="7"/>
  <c r="P230" i="7"/>
  <c r="Q155" i="7"/>
  <c r="R155" i="7"/>
  <c r="M230" i="7"/>
  <c r="L230" i="7"/>
  <c r="N230" i="7"/>
  <c r="S230" i="7"/>
  <c r="P155" i="7"/>
  <c r="K155" i="7"/>
  <c r="Q230" i="7"/>
  <c r="I230" i="7"/>
  <c r="I209" i="7" s="1"/>
  <c r="H186" i="7"/>
  <c r="H185" i="7"/>
  <c r="H184" i="7"/>
  <c r="H183" i="7"/>
  <c r="S182" i="7"/>
  <c r="S177" i="7" s="1"/>
  <c r="S176" i="7" s="1"/>
  <c r="R182" i="7"/>
  <c r="R177" i="7" s="1"/>
  <c r="R176" i="7" s="1"/>
  <c r="Q182" i="7"/>
  <c r="Q177" i="7" s="1"/>
  <c r="Q176" i="7" s="1"/>
  <c r="P182" i="7"/>
  <c r="P177" i="7" s="1"/>
  <c r="P176" i="7" s="1"/>
  <c r="N182" i="7"/>
  <c r="N177" i="7" s="1"/>
  <c r="N176" i="7" s="1"/>
  <c r="M182" i="7"/>
  <c r="M177" i="7" s="1"/>
  <c r="M176" i="7" s="1"/>
  <c r="L182" i="7"/>
  <c r="L177" i="7" s="1"/>
  <c r="L176" i="7" s="1"/>
  <c r="K182" i="7"/>
  <c r="K177" i="7" s="1"/>
  <c r="H181" i="7"/>
  <c r="H180" i="7"/>
  <c r="H179" i="7"/>
  <c r="H178" i="7"/>
  <c r="H173" i="7"/>
  <c r="H172" i="7"/>
  <c r="H171" i="7"/>
  <c r="H170" i="7"/>
  <c r="H169" i="7"/>
  <c r="H168" i="7"/>
  <c r="H167" i="7"/>
  <c r="H164" i="7"/>
  <c r="H161" i="7"/>
  <c r="H160" i="7"/>
  <c r="H159" i="7"/>
  <c r="H158" i="7"/>
  <c r="H153" i="7"/>
  <c r="H152" i="7"/>
  <c r="H151" i="7"/>
  <c r="H150" i="7"/>
  <c r="S149" i="7"/>
  <c r="S144" i="7" s="1"/>
  <c r="S143" i="7" s="1"/>
  <c r="R149" i="7"/>
  <c r="R144" i="7" s="1"/>
  <c r="R143" i="7" s="1"/>
  <c r="Q149" i="7"/>
  <c r="Q144" i="7" s="1"/>
  <c r="Q143" i="7" s="1"/>
  <c r="P149" i="7"/>
  <c r="P144" i="7" s="1"/>
  <c r="P143" i="7" s="1"/>
  <c r="N149" i="7"/>
  <c r="N144" i="7" s="1"/>
  <c r="N143" i="7" s="1"/>
  <c r="M149" i="7"/>
  <c r="M144" i="7" s="1"/>
  <c r="M143" i="7" s="1"/>
  <c r="L149" i="7"/>
  <c r="L144" i="7" s="1"/>
  <c r="L143" i="7" s="1"/>
  <c r="K149" i="7"/>
  <c r="K144" i="7" s="1"/>
  <c r="K143" i="7" s="1"/>
  <c r="H148" i="7"/>
  <c r="H147" i="7"/>
  <c r="H146" i="7"/>
  <c r="H127" i="7"/>
  <c r="AT27" i="7" s="1"/>
  <c r="H128" i="7"/>
  <c r="H140" i="7"/>
  <c r="H139" i="7"/>
  <c r="S138" i="7"/>
  <c r="S133" i="7" s="1"/>
  <c r="R138" i="7"/>
  <c r="R133" i="7" s="1"/>
  <c r="Q138" i="7"/>
  <c r="Q133" i="7" s="1"/>
  <c r="P138" i="7"/>
  <c r="P133" i="7" s="1"/>
  <c r="N138" i="7"/>
  <c r="N133" i="7" s="1"/>
  <c r="M138" i="7"/>
  <c r="M133" i="7" s="1"/>
  <c r="L138" i="7"/>
  <c r="L133" i="7" s="1"/>
  <c r="K138" i="7"/>
  <c r="K133" i="7" s="1"/>
  <c r="K121" i="7" s="1"/>
  <c r="H137" i="7"/>
  <c r="H135" i="7"/>
  <c r="H126" i="7"/>
  <c r="H125" i="7"/>
  <c r="H124" i="7"/>
  <c r="H122" i="7"/>
  <c r="AF209" i="7" l="1"/>
  <c r="T230" i="7"/>
  <c r="U209" i="7"/>
  <c r="T209" i="7" s="1"/>
  <c r="AG120" i="7"/>
  <c r="I120" i="7"/>
  <c r="U120" i="7"/>
  <c r="H28" i="5"/>
  <c r="I28" i="5"/>
  <c r="AF16" i="7"/>
  <c r="T16" i="7"/>
  <c r="Z12" i="7"/>
  <c r="AI12" i="7"/>
  <c r="AD12" i="7"/>
  <c r="X12" i="7"/>
  <c r="P121" i="7"/>
  <c r="P120" i="7" s="1"/>
  <c r="M121" i="7"/>
  <c r="M120" i="7" s="1"/>
  <c r="R121" i="7"/>
  <c r="R120" i="7" s="1"/>
  <c r="AJ12" i="7"/>
  <c r="N121" i="7"/>
  <c r="N120" i="7" s="1"/>
  <c r="S121" i="7"/>
  <c r="S120" i="7" s="1"/>
  <c r="Y12" i="7"/>
  <c r="W12" i="7"/>
  <c r="AE12" i="7"/>
  <c r="AC12" i="7"/>
  <c r="AL12" i="7"/>
  <c r="L121" i="7"/>
  <c r="L120" i="7" s="1"/>
  <c r="Q121" i="7"/>
  <c r="Q120" i="7" s="1"/>
  <c r="AP12" i="7"/>
  <c r="AQ12" i="7"/>
  <c r="AO12" i="7"/>
  <c r="AK12" i="7"/>
  <c r="T46" i="7"/>
  <c r="AI281" i="7"/>
  <c r="AF281" i="7" s="1"/>
  <c r="AF282" i="7"/>
  <c r="AF230" i="7"/>
  <c r="AI258" i="7"/>
  <c r="AF258" i="7" s="1"/>
  <c r="AF259" i="7"/>
  <c r="AF46" i="7"/>
  <c r="H182" i="7"/>
  <c r="K176" i="7"/>
  <c r="H176" i="7" s="1"/>
  <c r="H177" i="7"/>
  <c r="H133" i="7"/>
  <c r="H163" i="7"/>
  <c r="H162" i="7"/>
  <c r="H138" i="7"/>
  <c r="H145" i="7"/>
  <c r="H149" i="7"/>
  <c r="H157" i="7"/>
  <c r="H134" i="7"/>
  <c r="H123" i="7"/>
  <c r="K120" i="7" l="1"/>
  <c r="I12" i="7"/>
  <c r="I10" i="12" s="1"/>
  <c r="AK10" i="9"/>
  <c r="AK10" i="12"/>
  <c r="AJ10" i="9"/>
  <c r="AJ10" i="12"/>
  <c r="AO10" i="9"/>
  <c r="AO10" i="12"/>
  <c r="AI10" i="12"/>
  <c r="AI10" i="9"/>
  <c r="AQ10" i="12"/>
  <c r="AQ10" i="9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X10" i="12"/>
  <c r="X10" i="9"/>
  <c r="AJ11" i="7"/>
  <c r="X11" i="7"/>
  <c r="AH11" i="7"/>
  <c r="V11" i="7"/>
  <c r="U12" i="7"/>
  <c r="U10" i="12" s="1"/>
  <c r="AG12" i="7"/>
  <c r="H120" i="7"/>
  <c r="H156" i="7"/>
  <c r="H155" i="7"/>
  <c r="H144" i="7"/>
  <c r="H143" i="7"/>
  <c r="H121" i="7"/>
  <c r="AG10" i="12" l="1"/>
  <c r="AG10" i="9"/>
  <c r="AG11" i="7"/>
  <c r="U11" i="7"/>
  <c r="H55" i="7"/>
  <c r="H61" i="7"/>
  <c r="H62" i="7"/>
  <c r="T16" i="9" l="1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AT241" i="7" s="1"/>
  <c r="H64" i="7"/>
  <c r="AT240" i="7" s="1"/>
  <c r="H63" i="7"/>
  <c r="AT239" i="7" s="1"/>
  <c r="H56" i="7"/>
  <c r="AT28" i="7" s="1"/>
  <c r="H54" i="7"/>
  <c r="H53" i="7"/>
  <c r="AT24" i="7" s="1"/>
  <c r="H51" i="7"/>
  <c r="AT22" i="7" s="1"/>
  <c r="H50" i="7"/>
  <c r="AT21" i="7" s="1"/>
  <c r="H49" i="7"/>
  <c r="AT20" i="7" s="1"/>
  <c r="I261" i="7"/>
  <c r="K261" i="7"/>
  <c r="L261" i="7"/>
  <c r="M261" i="7"/>
  <c r="N261" i="7"/>
  <c r="H262" i="7"/>
  <c r="H263" i="7"/>
  <c r="H264" i="7"/>
  <c r="I265" i="7"/>
  <c r="K265" i="7"/>
  <c r="L265" i="7"/>
  <c r="M265" i="7"/>
  <c r="N265" i="7"/>
  <c r="H266" i="7"/>
  <c r="H267" i="7"/>
  <c r="H268" i="7"/>
  <c r="H269" i="7"/>
  <c r="I270" i="7"/>
  <c r="K270" i="7"/>
  <c r="L270" i="7"/>
  <c r="M270" i="7"/>
  <c r="N270" i="7"/>
  <c r="H271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60" i="7"/>
  <c r="H48" i="7"/>
  <c r="H52" i="7"/>
  <c r="H66" i="7"/>
  <c r="H265" i="7"/>
  <c r="H270" i="7"/>
  <c r="K260" i="7"/>
  <c r="N260" i="7"/>
  <c r="H261" i="7"/>
  <c r="M260" i="7"/>
  <c r="I260" i="7"/>
  <c r="H16" i="7" l="1"/>
  <c r="H46" i="7"/>
  <c r="H59" i="7"/>
  <c r="H47" i="7"/>
  <c r="H260" i="7"/>
  <c r="S245" i="7" l="1"/>
  <c r="S244" i="7" s="1"/>
  <c r="S243" i="7" s="1"/>
  <c r="S209" i="7" s="1"/>
  <c r="R245" i="7"/>
  <c r="R244" i="7" s="1"/>
  <c r="R243" i="7" s="1"/>
  <c r="R209" i="7" s="1"/>
  <c r="Q245" i="7"/>
  <c r="Q244" i="7" s="1"/>
  <c r="Q243" i="7" s="1"/>
  <c r="Q209" i="7" s="1"/>
  <c r="P245" i="7"/>
  <c r="P244" i="7" s="1"/>
  <c r="P243" i="7" s="1"/>
  <c r="P209" i="7" s="1"/>
  <c r="N245" i="7"/>
  <c r="N244" i="7" s="1"/>
  <c r="N243" i="7" s="1"/>
  <c r="N209" i="7" s="1"/>
  <c r="M245" i="7"/>
  <c r="M244" i="7" s="1"/>
  <c r="M243" i="7" s="1"/>
  <c r="M209" i="7" s="1"/>
  <c r="L245" i="7"/>
  <c r="L244" i="7" s="1"/>
  <c r="L243" i="7" s="1"/>
  <c r="L209" i="7" s="1"/>
  <c r="K245" i="7"/>
  <c r="K244" i="7" s="1"/>
  <c r="N12" i="7" l="1"/>
  <c r="S12" i="7"/>
  <c r="L12" i="7"/>
  <c r="K243" i="7"/>
  <c r="K209" i="7" s="1"/>
  <c r="H209" i="7" s="1"/>
  <c r="AT58" i="7"/>
  <c r="AT55" i="7"/>
  <c r="AT54" i="7"/>
  <c r="AT51" i="7"/>
  <c r="AT49" i="7"/>
  <c r="AT48" i="7"/>
  <c r="AT47" i="7"/>
  <c r="H247" i="7"/>
  <c r="H246" i="7"/>
  <c r="H238" i="7"/>
  <c r="AT41" i="7" s="1"/>
  <c r="H237" i="7"/>
  <c r="AT40" i="7" s="1"/>
  <c r="H234" i="7"/>
  <c r="AT26" i="7" s="1"/>
  <c r="H233" i="7"/>
  <c r="AT25" i="7" s="1"/>
  <c r="T30" i="9"/>
  <c r="T28" i="9"/>
  <c r="T27" i="9"/>
  <c r="T25" i="9"/>
  <c r="T23" i="9"/>
  <c r="T22" i="9"/>
  <c r="T19" i="9"/>
  <c r="T18" i="9"/>
  <c r="T15" i="9"/>
  <c r="Q12" i="7" l="1"/>
  <c r="P12" i="7"/>
  <c r="R12" i="7"/>
  <c r="M12" i="7"/>
  <c r="AT65" i="7"/>
  <c r="AT64" i="7"/>
  <c r="AT57" i="7"/>
  <c r="L10" i="12"/>
  <c r="L10" i="9"/>
  <c r="S10" i="9"/>
  <c r="S10" i="12"/>
  <c r="N10" i="9"/>
  <c r="N10" i="12"/>
  <c r="L11" i="7"/>
  <c r="AT52" i="7"/>
  <c r="AT53" i="7"/>
  <c r="K12" i="7"/>
  <c r="H245" i="7"/>
  <c r="H236" i="7"/>
  <c r="H232" i="7"/>
  <c r="I25" i="5"/>
  <c r="H25" i="5"/>
  <c r="AT75" i="7" l="1"/>
  <c r="Q10" i="9"/>
  <c r="Q10" i="12"/>
  <c r="M10" i="9"/>
  <c r="M10" i="12"/>
  <c r="M11" i="7"/>
  <c r="R10" i="9"/>
  <c r="R10" i="12"/>
  <c r="P10" i="9"/>
  <c r="P10" i="12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G13" i="7"/>
  <c r="AO13" i="7"/>
  <c r="Z13" i="7"/>
  <c r="AE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244" i="7"/>
  <c r="H243" i="7"/>
  <c r="H231" i="7"/>
  <c r="H235" i="7"/>
  <c r="G28" i="5" s="1"/>
  <c r="I13" i="7" l="1"/>
  <c r="AD13" i="7"/>
  <c r="G27" i="5"/>
  <c r="G25" i="5"/>
  <c r="H230" i="7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5" i="7"/>
  <c r="H274" i="7"/>
  <c r="N273" i="7"/>
  <c r="N272" i="7" s="1"/>
  <c r="N259" i="7" s="1"/>
  <c r="N258" i="7" s="1"/>
  <c r="M273" i="7"/>
  <c r="M272" i="7" s="1"/>
  <c r="M259" i="7" s="1"/>
  <c r="M258" i="7" s="1"/>
  <c r="L273" i="7"/>
  <c r="L272" i="7" s="1"/>
  <c r="L259" i="7" s="1"/>
  <c r="L258" i="7" s="1"/>
  <c r="K273" i="7"/>
  <c r="K272" i="7" s="1"/>
  <c r="K259" i="7" s="1"/>
  <c r="K258" i="7" s="1"/>
  <c r="I273" i="7"/>
  <c r="I272" i="7" s="1"/>
  <c r="I259" i="7" s="1"/>
  <c r="H259" i="7" l="1"/>
  <c r="I258" i="7"/>
  <c r="H258" i="7" s="1"/>
  <c r="H272" i="7"/>
  <c r="H273" i="7"/>
  <c r="N28" i="5" l="1"/>
  <c r="J28" i="5"/>
  <c r="O28" i="5"/>
  <c r="L28" i="5"/>
  <c r="K28" i="5"/>
  <c r="P28" i="5"/>
  <c r="M28" i="5"/>
  <c r="R28" i="5"/>
  <c r="Q28" i="5"/>
  <c r="B9" i="9" l="1"/>
  <c r="H298" i="7"/>
  <c r="H297" i="7"/>
  <c r="N296" i="7"/>
  <c r="M296" i="7"/>
  <c r="L296" i="7"/>
  <c r="K296" i="7"/>
  <c r="I296" i="7"/>
  <c r="H294" i="7"/>
  <c r="N293" i="7"/>
  <c r="M293" i="7"/>
  <c r="L293" i="7"/>
  <c r="K293" i="7"/>
  <c r="I293" i="7"/>
  <c r="H292" i="7"/>
  <c r="H291" i="7"/>
  <c r="H290" i="7"/>
  <c r="H289" i="7"/>
  <c r="N288" i="7"/>
  <c r="M288" i="7"/>
  <c r="L288" i="7"/>
  <c r="K288" i="7"/>
  <c r="I288" i="7"/>
  <c r="H287" i="7"/>
  <c r="H286" i="7"/>
  <c r="H285" i="7"/>
  <c r="N284" i="7"/>
  <c r="M284" i="7"/>
  <c r="L284" i="7"/>
  <c r="K284" i="7"/>
  <c r="I284" i="7"/>
  <c r="I24" i="5" l="1"/>
  <c r="I23" i="5" s="1"/>
  <c r="I295" i="7"/>
  <c r="N295" i="7"/>
  <c r="L295" i="7"/>
  <c r="M295" i="7"/>
  <c r="K295" i="7"/>
  <c r="H10" i="9"/>
  <c r="H23" i="5"/>
  <c r="L283" i="7"/>
  <c r="M283" i="7"/>
  <c r="N283" i="7"/>
  <c r="H293" i="7"/>
  <c r="I283" i="7"/>
  <c r="H288" i="7"/>
  <c r="H284" i="7"/>
  <c r="H296" i="7"/>
  <c r="K283" i="7"/>
  <c r="B12" i="7"/>
  <c r="I37" i="5"/>
  <c r="H37" i="5"/>
  <c r="M282" i="7" l="1"/>
  <c r="M281" i="7" s="1"/>
  <c r="I282" i="7"/>
  <c r="I281" i="7" s="1"/>
  <c r="H13" i="7"/>
  <c r="H295" i="7"/>
  <c r="K282" i="7"/>
  <c r="K281" i="7" s="1"/>
  <c r="N282" i="7"/>
  <c r="N281" i="7" s="1"/>
  <c r="L282" i="7"/>
  <c r="L281" i="7" s="1"/>
  <c r="G23" i="5"/>
  <c r="H283" i="7"/>
  <c r="H282" i="7" l="1"/>
  <c r="H281" i="7"/>
  <c r="G26" i="5"/>
  <c r="G29" i="5" l="1"/>
  <c r="G40" i="5" s="1"/>
  <c r="T130" i="7"/>
  <c r="AB129" i="7"/>
  <c r="AB122" i="7" s="1"/>
  <c r="AN130" i="7"/>
  <c r="AF130" i="7" s="1"/>
  <c r="AN129" i="7" l="1"/>
  <c r="AN122" i="7" s="1"/>
  <c r="AN121" i="7" s="1"/>
  <c r="T122" i="7"/>
  <c r="H27" i="5" s="1"/>
  <c r="H26" i="5" s="1"/>
  <c r="H29" i="5" s="1"/>
  <c r="H40" i="5" s="1"/>
  <c r="AB121" i="7"/>
  <c r="T129" i="7"/>
  <c r="AF129" i="7" l="1"/>
  <c r="AF122" i="7"/>
  <c r="I27" i="5" s="1"/>
  <c r="I26" i="5" s="1"/>
  <c r="I29" i="5" s="1"/>
  <c r="I40" i="5" s="1"/>
  <c r="AF121" i="7"/>
  <c r="AN120" i="7"/>
  <c r="AB120" i="7"/>
  <c r="T121" i="7"/>
  <c r="AB12" i="7" l="1"/>
  <c r="T120" i="7"/>
  <c r="AF120" i="7"/>
  <c r="AN12" i="7"/>
  <c r="AN10" i="12" l="1"/>
  <c r="AN13" i="7"/>
  <c r="AF12" i="7"/>
  <c r="AK11" i="7"/>
  <c r="AN10" i="9"/>
  <c r="AB10" i="12"/>
  <c r="AB13" i="7"/>
  <c r="Y11" i="7"/>
  <c r="T12" i="7"/>
  <c r="AB10" i="9"/>
  <c r="AF10" i="9" l="1"/>
  <c r="AF13" i="7"/>
  <c r="AF10" i="12"/>
  <c r="T10" i="12"/>
  <c r="T13" i="7"/>
  <c r="T10" i="9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30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<sst xmlns="http://schemas.openxmlformats.org/spreadsheetml/2006/main" count="780" uniqueCount="315">
  <si>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</si>
  <si>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</si>
  <si>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</si>
  <si>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</si>
  <si>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</si>
  <si>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</si>
  <si>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</si>
  <si>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</si>
  <si>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</si>
  <si>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</si>
  <si>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</si>
  <si>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</si>
  <si>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</si>
  <si>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</si>
  <si>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</si>
  <si>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</si>
  <si>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</si>
  <si>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</si>
  <si>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</si>
  <si>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</si>
  <si>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</si>
  <si>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</si>
  <si>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</si>
  <si>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</si>
  <si>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</si>
  <si>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</si>
  <si>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</si>
  <si>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</si>
  <si>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</si>
  <si>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</si>
  <si>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</si>
  <si>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</si>
  <si>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</si>
  <si>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</si>
  <si>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</si>
  <si>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</si>
  <si>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</si>
  <si>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</si>
  <si>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</si>
  <si>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</si>
  <si>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</si>
  <si>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</si>
  <si>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</si>
  <si>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</si>
  <si>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</si>
  <si>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</si>
  <si>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</si>
  <si>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</si>
  <si>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</si>
  <si>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</si>
  <si>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</si>
  <si>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</si>
  <si>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</si>
  <si>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</si>
  <si>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</si>
  <si>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</si>
  <si>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</si>
  <si>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</si>
  <si>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</si>
  <si>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</si>
  <si>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</si>
  <si>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</si>
  <si>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</si>
  <si>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</si>
  <si>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</si>
  <si>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</si>
  <si>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</si>
  <si>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</si>
  <si>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</si>
  <si>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</si>
  <si>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</si>
  <si>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</si>
  <si>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</si>
  <si>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</si>
  <si>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</si>
  <si>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</si>
  <si>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</si>
  <si>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</si>
  <si>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</si>
  <si>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</si>
  <si>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</si>
  <si>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</si>
  <si>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</si>
  <si>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</si>
  <si>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</si>
  <si>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</si>
  <si>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</si>
  <si>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</si>
  <si>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</si>
  <si>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</si>
  <si>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</si>
  <si>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</si>
  <si>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</si>
  <si>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</si>
  <si>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</si>
  <si>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</si>
  <si>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</si>
  <si>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</si>
  <si>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</si>
  <si>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</si>
  <si>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</si>
  <si>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</si>
  <si>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</si>
  <si>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</si>
  <si>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</si>
  <si>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</si>
  <si>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</si>
  <si>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</si>
  <si>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</si>
  <si>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</si>
  <si>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</si>
  <si>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</si>
  <si>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</si>
  <si>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</si>
  <si>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</si>
  <si>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</si>
  <si>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</si>
  <si>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</si>
  <si>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</si>
  <si>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</si>
  <si>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</si>
  <si>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</si>
  <si>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</si>
  <si>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</si>
  <si>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</si>
  <si>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³ U Rad s nadarenim učenicima ulaze oblici rada kao npr. Centri izvrsnosti</t>
  </si>
  <si>
    <t>⁴ U Kulturnu suradnju ulaze projekti i programi škole kao štio su npr. Glazbene svečanosti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</si>
  <si>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</si>
  <si>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</si>
  <si>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</si>
  <si>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</si>
  <si>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</si>
  <si>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</si>
  <si>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</si>
  <si>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</si>
  <si>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</si>
  <si>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</si>
  <si>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</si>
  <si>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</si>
  <si>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</si>
  <si>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</si>
  <si>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</si>
  <si>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</si>
  <si>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</si>
  <si>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</si>
  <si>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</si>
  <si>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</si>
  <si>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</si>
  <si>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</si>
  <si>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</si>
  <si>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</si>
  <si>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</si>
  <si>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</si>
  <si>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</si>
  <si>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</si>
  <si>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</si>
  <si>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</si>
  <si>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</si>
  <si>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</si>
  <si>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</si>
  <si>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</si>
  <si>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</si>
  <si>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</si>
  <si>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</si>
  <si>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</si>
  <si>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</si>
  <si>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</si>
  <si>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</si>
  <si>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</si>
  <si>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</si>
  <si>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</si>
  <si>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</si>
  <si>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</si>
  <si>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</si>
  <si>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</si>
  <si>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</si>
  <si>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</si>
  <si>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</si>
  <si>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</si>
  <si>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</si>
  <si>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</si>
  <si>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</si>
  <si>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</si>
  <si>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</si>
  <si>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</si>
  <si>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</si>
  <si>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</si>
  <si>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</si>
  <si>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</si>
  <si>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</si>
  <si>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</si>
  <si>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</si>
  <si>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</si>
  <si>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</si>
  <si>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</si>
  <si>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</si>
  <si>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</si>
  <si>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</si>
  <si>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</si>
  <si>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</si>
  <si>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</si>
  <si>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</si>
  <si>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</si>
  <si>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</si>
  <si>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</si>
  <si>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</si>
  <si>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</si>
  <si>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</si>
  <si>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</si>
  <si>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</si>
  <si>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</si>
  <si>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</si>
  <si>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</si>
  <si>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</si>
  <si>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</si>
  <si>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</si>
  <si>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</si>
  <si>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</si>
  <si>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</si>
  <si>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</si>
  <si>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</si>
  <si>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</si>
  <si>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</si>
  <si>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</si>
  <si>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</si>
  <si>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</si>
  <si>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</si>
  <si>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</si>
  <si>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</si>
  <si>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</si>
  <si>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</si>
  <si>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</si>
  <si>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</si>
  <si>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</si>
  <si>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</si>
  <si>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</si>
  <si>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</si>
  <si>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</si>
  <si>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</si>
  <si>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</si>
  <si>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</si>
  <si>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</si>
  <si>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</si>
  <si>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</si>
  <si>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</si>
  <si>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</si>
  <si>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</si>
  <si>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</si>
  <si>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</si>
  <si>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</si>
  <si>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</si>
  <si>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</si>
  <si>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</si>
  <si>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</si>
  <si>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</si>
  <si>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</si>
  <si>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</si>
  <si>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</si>
  <si>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</si>
  <si>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</si>
  <si>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</si>
  <si>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</si>
  <si>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</si>
  <si>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</si>
  <si>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</si>
  <si>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</si>
  <si>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</si>
  <si>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</si>
  <si>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</si>
  <si>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</si>
  <si>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</si>
  <si>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</si>
  <si>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</si>
  <si>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</si>
  <si>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</si>
  <si>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</si>
  <si>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</si>
  <si>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</si>
  <si>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</si>
  <si>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</si>
  <si>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</si>
  <si>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</si>
  <si>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</si>
  <si>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</si>
  <si>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</si>
  <si>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</si>
  <si>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</si>
  <si>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</si>
  <si>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</si>
  <si>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</si>
  <si>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T114030</t>
  </si>
  <si>
    <t>Osiguranje prehrane učenika</t>
  </si>
  <si>
    <t>T114035</t>
  </si>
  <si>
    <t>Produženi boravak - Romi</t>
  </si>
  <si>
    <t>T114036</t>
  </si>
  <si>
    <t>Školska Shema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</si>
  <si>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</si>
  <si>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</si>
  <si>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A121019</t>
  </si>
  <si>
    <t>Prehrana učenika</t>
  </si>
  <si>
    <t>A121020</t>
  </si>
  <si>
    <t>Cjelodnevni boravak učenika</t>
  </si>
  <si>
    <t>A121016</t>
  </si>
  <si>
    <t xml:space="preserve"> ZA 2020. GODINU</t>
  </si>
  <si>
    <t>Naknade građanima i kućanstvima temelejm osiguranja  i druge naknade</t>
  </si>
  <si>
    <t>Ostale naknade građanima i kućanstvima iz proračuna</t>
  </si>
  <si>
    <t>A121004</t>
  </si>
  <si>
    <t>Integracija Roma</t>
  </si>
  <si>
    <t>OSNOVNA ŠKOLA BREZNIČKI HUM</t>
  </si>
  <si>
    <t>400-08/19-01/1</t>
  </si>
  <si>
    <t>Breznički Hum</t>
  </si>
  <si>
    <t>2186-115-08-20-10</t>
  </si>
  <si>
    <t>Ruža Futač</t>
  </si>
  <si>
    <t>07.10.2020.</t>
  </si>
  <si>
    <t xml:space="preserve">        Temeljem odredbi članka  27. st.2. Zakona o proračunu ("Narodne novine" broj  87/08, 136/12, 15/15 ) te članka  54. st.10. Statuta  OŠ Breznički Hum Školski odbor OŠ Breznički Hum, 07.10.2020. 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</si>
</sst>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56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vertical="center"/>
    </xf>
    <xf numFmtId="0" fontId="67" fillId="0" borderId="9" xfId="3" applyFont="1" applyFill="1" applyBorder="1" applyAlignment="1">
      <alignment vertical="center" wrapText="1"/>
    </xf>
    <xf numFmtId="4" fontId="83" fillId="0" borderId="6" xfId="3" applyNumberFormat="1" applyFont="1" applyFill="1" applyBorder="1" applyAlignment="1" applyProtection="1">
      <alignment horizontal="right" vertical="center"/>
      <protection locked="0"/>
    </xf>
    <xf numFmtId="4" fontId="83" fillId="0" borderId="8" xfId="3" applyNumberFormat="1" applyFont="1" applyFill="1" applyBorder="1" applyAlignment="1" applyProtection="1">
      <alignment horizontal="right" vertical="center"/>
      <protection locked="0"/>
    </xf>
    <xf numFmtId="4" fontId="83" fillId="0" borderId="54" xfId="3" applyNumberFormat="1" applyFont="1" applyFill="1" applyBorder="1" applyAlignment="1" applyProtection="1">
      <alignment horizontal="right" vertical="center"/>
      <protection locked="0"/>
    </xf>
    <xf numFmtId="4" fontId="83" fillId="0" borderId="16" xfId="3" applyNumberFormat="1" applyFont="1" applyFill="1" applyBorder="1" applyAlignment="1" applyProtection="1">
      <alignment horizontal="right" vertical="center"/>
      <protection locked="0"/>
    </xf>
    <xf numFmtId="4" fontId="83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6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8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6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25">
      <c r="A1" s="395" t="s">
        <v>280</v>
      </c>
      <c r="B1" s="396"/>
    </row>
    <row r="2" spans="1:2" ht="35.450000000000003" customHeight="1" x14ac:dyDescent="0.25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25">
      <c r="A4" s="400"/>
    </row>
    <row r="5" spans="1:2" ht="45" x14ac:dyDescent="0.25">
      <c r="A5" s="401" t="s">
        <v>281</v>
      </c>
    </row>
    <row r="6" spans="1:2" s="403" customFormat="1" ht="6" customHeight="1" x14ac:dyDescent="0.25">
      <c r="A6" s="402"/>
    </row>
    <row r="7" spans="1:2" ht="30" x14ac:dyDescent="0.25">
      <c r="A7" s="401" t="s">
        <v>282</v>
      </c>
    </row>
    <row r="8" spans="1:2" s="403" customFormat="1" ht="6" customHeight="1" x14ac:dyDescent="0.25">
      <c r="A8" s="402"/>
    </row>
    <row r="9" spans="1:2" ht="100.15" customHeight="1" x14ac:dyDescent="0.25">
      <c r="A9" s="404" t="s">
        <v>283</v>
      </c>
    </row>
    <row r="10" spans="1:2" x14ac:dyDescent="0.25">
      <c r="A10" s="401"/>
    </row>
    <row r="11" spans="1:2" ht="30.75" x14ac:dyDescent="0.25">
      <c r="A11" s="405" t="s">
        <v>267</v>
      </c>
    </row>
    <row r="12" spans="1:2" ht="6" customHeight="1" x14ac:dyDescent="0.25">
      <c r="A12" s="405"/>
    </row>
    <row r="13" spans="1:2" ht="30" x14ac:dyDescent="0.25">
      <c r="A13" s="406" t="s">
        <v>268</v>
      </c>
    </row>
    <row r="14" spans="1:2" ht="35.450000000000003" customHeight="1" x14ac:dyDescent="0.25">
      <c r="A14" s="407"/>
    </row>
    <row r="15" spans="1:2" s="399" customFormat="1" ht="15.75" x14ac:dyDescent="0.25">
      <c r="A15" s="408" t="s">
        <v>75</v>
      </c>
    </row>
    <row r="16" spans="1:2" ht="6" customHeight="1" x14ac:dyDescent="0.25">
      <c r="A16" s="400"/>
    </row>
    <row r="17" spans="1:1" ht="30" x14ac:dyDescent="0.25">
      <c r="A17" s="409" t="s">
        <v>269</v>
      </c>
    </row>
    <row r="18" spans="1:1" ht="30" x14ac:dyDescent="0.25">
      <c r="A18" s="409" t="s">
        <v>271</v>
      </c>
    </row>
    <row r="19" spans="1:1" ht="45" x14ac:dyDescent="0.25">
      <c r="A19" s="410" t="s">
        <v>272</v>
      </c>
    </row>
    <row r="20" spans="1:1" ht="30" x14ac:dyDescent="0.25">
      <c r="A20" s="407" t="s">
        <v>273</v>
      </c>
    </row>
    <row r="21" spans="1:1" ht="78.75" x14ac:dyDescent="0.25">
      <c r="A21" s="407" t="s">
        <v>274</v>
      </c>
    </row>
    <row r="22" spans="1:1" ht="30" x14ac:dyDescent="0.25">
      <c r="A22" s="410" t="s">
        <v>275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277</v>
      </c>
    </row>
    <row r="27" spans="1:1" ht="39.6" customHeight="1" x14ac:dyDescent="0.25">
      <c r="A27" s="402" t="s">
        <v>276</v>
      </c>
    </row>
    <row r="28" spans="1:1" ht="90" x14ac:dyDescent="0.25">
      <c r="A28" s="402" t="s">
        <v>278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279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23" zoomScale="70" zoomScaleNormal="70" zoomScaleSheetLayoutView="80" workbookViewId="0">
      <selection activeCell="A12" sqref="A12:I1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25">
      <c r="A2" s="520"/>
      <c r="B2" s="520"/>
      <c r="C2" s="520"/>
      <c r="D2" s="520"/>
      <c r="E2" s="520"/>
      <c r="F2" s="520"/>
      <c r="G2" s="520"/>
      <c r="H2" s="520"/>
      <c r="I2" s="131"/>
    </row>
    <row r="3" spans="1:9" ht="27" customHeight="1" x14ac:dyDescent="0.25">
      <c r="A3" s="520"/>
      <c r="B3" s="520"/>
      <c r="C3" s="520"/>
      <c r="D3" s="520"/>
      <c r="E3" s="520"/>
      <c r="F3" s="520"/>
      <c r="G3" s="520"/>
      <c r="H3" s="520"/>
      <c r="I3" s="133"/>
    </row>
    <row r="4" spans="1:9" ht="4.5" customHeight="1" x14ac:dyDescent="0.25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25">
      <c r="A5" s="131"/>
      <c r="B5" s="523" t="s">
        <v>13</v>
      </c>
      <c r="C5" s="523"/>
      <c r="D5" s="523"/>
      <c r="E5" s="523"/>
      <c r="F5" s="135"/>
      <c r="G5" s="135"/>
      <c r="H5" s="131"/>
      <c r="I5" s="131"/>
    </row>
    <row r="6" spans="1:9" s="4" customFormat="1" ht="49.5" customHeight="1" x14ac:dyDescent="0.25">
      <c r="A6" s="136"/>
      <c r="B6" s="524" t="s">
        <v>308</v>
      </c>
      <c r="C6" s="524"/>
      <c r="D6" s="524"/>
      <c r="E6" s="524"/>
      <c r="F6" s="137"/>
      <c r="G6" s="137"/>
      <c r="H6" s="136"/>
      <c r="I6" s="136"/>
    </row>
    <row r="7" spans="1:9" s="5" customFormat="1" ht="21" customHeight="1" x14ac:dyDescent="0.25">
      <c r="A7" s="138"/>
      <c r="B7" s="525" t="str">
        <f>IF(A14=A65,"RAVNATELJ","ŠKOLSKI ODBOR")</f>
        <v>ŠKOLSKI ODBOR</v>
      </c>
      <c r="C7" s="525"/>
      <c r="D7" s="525"/>
      <c r="E7" s="525"/>
      <c r="F7" s="138"/>
      <c r="G7" s="138"/>
      <c r="H7" s="138"/>
      <c r="I7" s="138"/>
    </row>
    <row r="8" spans="1:9" ht="18" customHeight="1" x14ac:dyDescent="0.25">
      <c r="A8" s="131"/>
      <c r="B8" s="132" t="s">
        <v>19</v>
      </c>
      <c r="C8" s="526" t="s">
        <v>309</v>
      </c>
      <c r="D8" s="526"/>
      <c r="E8" s="526"/>
      <c r="F8" s="139"/>
      <c r="G8" s="139"/>
      <c r="H8" s="131"/>
      <c r="I8" s="131"/>
    </row>
    <row r="9" spans="1:9" ht="18" customHeight="1" x14ac:dyDescent="0.25">
      <c r="A9" s="131"/>
      <c r="B9" s="132" t="s">
        <v>270</v>
      </c>
      <c r="C9" s="526" t="s">
        <v>311</v>
      </c>
      <c r="D9" s="526"/>
      <c r="E9" s="526"/>
      <c r="F9" s="139"/>
      <c r="G9" s="139"/>
      <c r="H9" s="131"/>
      <c r="I9" s="131"/>
    </row>
    <row r="10" spans="1:9" ht="18" hidden="1" customHeight="1" x14ac:dyDescent="0.25">
      <c r="A10" s="131"/>
      <c r="B10" s="516"/>
      <c r="C10" s="516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25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21" t="s">
        <v>314</v>
      </c>
      <c r="B12" s="521"/>
      <c r="C12" s="521"/>
      <c r="D12" s="521"/>
      <c r="E12" s="521"/>
      <c r="F12" s="521"/>
      <c r="G12" s="521"/>
      <c r="H12" s="521"/>
      <c r="I12" s="521"/>
    </row>
    <row r="13" spans="1:9" ht="47.25" customHeight="1" x14ac:dyDescent="0.25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25">
      <c r="A14" s="518" t="s">
        <v>285</v>
      </c>
      <c r="B14" s="518"/>
      <c r="C14" s="518"/>
      <c r="D14" s="518"/>
      <c r="E14" s="518"/>
      <c r="F14" s="518"/>
      <c r="G14" s="518"/>
      <c r="H14" s="518"/>
      <c r="I14" s="518"/>
    </row>
    <row r="15" spans="1:9" ht="22.5" customHeight="1" x14ac:dyDescent="0.25">
      <c r="A15" s="518" t="s">
        <v>308</v>
      </c>
      <c r="B15" s="518"/>
      <c r="C15" s="518"/>
      <c r="D15" s="518"/>
      <c r="E15" s="518"/>
      <c r="F15" s="518"/>
      <c r="G15" s="518"/>
      <c r="H15" s="518"/>
      <c r="I15" s="518"/>
    </row>
    <row r="16" spans="1:9" ht="22.5" customHeight="1" x14ac:dyDescent="0.25">
      <c r="A16" s="522" t="s">
        <v>303</v>
      </c>
      <c r="B16" s="522"/>
      <c r="C16" s="522"/>
      <c r="D16" s="522"/>
      <c r="E16" s="522"/>
      <c r="F16" s="522"/>
      <c r="G16" s="522"/>
      <c r="H16" s="522"/>
      <c r="I16" s="522"/>
    </row>
    <row r="17" spans="1:16384" ht="30" customHeight="1" x14ac:dyDescent="0.25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19" t="s">
        <v>14</v>
      </c>
      <c r="B18" s="519"/>
      <c r="C18" s="519"/>
      <c r="D18" s="519"/>
      <c r="E18" s="519"/>
      <c r="F18" s="519"/>
      <c r="G18" s="519"/>
      <c r="H18" s="519"/>
      <c r="I18" s="519"/>
    </row>
    <row r="19" spans="1:16384" ht="30" customHeight="1" x14ac:dyDescent="0.25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17" t="s">
        <v>15</v>
      </c>
      <c r="B20" s="517"/>
      <c r="C20" s="517"/>
      <c r="D20" s="517"/>
      <c r="E20" s="517"/>
      <c r="F20" s="517"/>
      <c r="G20" s="141" t="str">
        <f>IF(A14=A65,"PLAN 2020.","PLAN 
2020.")</f>
        <v>PLAN 
2020.</v>
      </c>
      <c r="H20" s="141" t="str">
        <f>IF(A14=A65,"POVEĆANJE / SMANJENJE","POVEĆANJE / SMANJENJE")</f>
        <v>POVEĆANJE / SMANJENJE</v>
      </c>
      <c r="I20" s="141" t="str">
        <f>IF(A14=A65,"PRIJEDLOG 
III. IZMJENA I DOPUNA 
PLANA 2020.","III. IZMJENA I DOPUNA 
PLANA 2020.")</f>
        <v>III. IZMJENA I DOPUNA 
PLANA 2020.</v>
      </c>
    </row>
    <row r="21" spans="1:16384" s="39" customFormat="1" ht="10.5" customHeight="1" thickTop="1" thickBot="1" x14ac:dyDescent="0.3">
      <c r="A21" s="514">
        <v>1</v>
      </c>
      <c r="B21" s="514"/>
      <c r="C21" s="514"/>
      <c r="D21" s="514"/>
      <c r="E21" s="514"/>
      <c r="F21" s="514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25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25">
      <c r="A23" s="145" t="s">
        <v>23</v>
      </c>
      <c r="B23" s="515" t="s">
        <v>21</v>
      </c>
      <c r="C23" s="515"/>
      <c r="D23" s="515"/>
      <c r="E23" s="515"/>
      <c r="F23" s="515"/>
      <c r="G23" s="146">
        <f>SUM(G24:G25)</f>
        <v>4065364</v>
      </c>
      <c r="H23" s="146">
        <f>SUM(H24:H25)</f>
        <v>19410</v>
      </c>
      <c r="I23" s="146">
        <f>SUM(I24:I25)</f>
        <v>4084774</v>
      </c>
    </row>
    <row r="24" spans="1:16384" ht="18" customHeight="1" x14ac:dyDescent="0.25">
      <c r="A24" s="147"/>
      <c r="B24" s="528" t="s">
        <v>25</v>
      </c>
      <c r="C24" s="528"/>
      <c r="D24" s="528"/>
      <c r="E24" s="528"/>
      <c r="F24" s="528"/>
      <c r="G24" s="148">
        <f>SUMIFS('2. Plan prihoda i primitaka'!$H$13:$H$48,'2. Plan prihoda i primitaka'!$A$13:$A$48,6)</f>
        <v>4061364</v>
      </c>
      <c r="H24" s="148">
        <f>SUMIFS('2. Plan prihoda i primitaka'!$T$13:$T$48,'2. Plan prihoda i primitaka'!$A$13:$A$48,6)</f>
        <v>19410</v>
      </c>
      <c r="I24" s="148">
        <f>SUMIFS('2. Plan prihoda i primitaka'!$AF$13:$AF$48,'2. Plan prihoda i primitaka'!$A$13:$A$48,6)</f>
        <v>4080774</v>
      </c>
    </row>
    <row r="25" spans="1:16384" ht="18" customHeight="1" x14ac:dyDescent="0.25">
      <c r="A25" s="147"/>
      <c r="B25" s="528" t="s">
        <v>26</v>
      </c>
      <c r="C25" s="528"/>
      <c r="D25" s="528"/>
      <c r="E25" s="528"/>
      <c r="F25" s="528"/>
      <c r="G25" s="148">
        <f>SUMIFS('2. Plan prihoda i primitaka'!$H$13:$H$48,'2. Plan prihoda i primitaka'!$A$13:$A$48,7)</f>
        <v>4000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4000</v>
      </c>
    </row>
    <row r="26" spans="1:16384" s="6" customFormat="1" ht="18" customHeight="1" x14ac:dyDescent="0.25">
      <c r="A26" s="145" t="s">
        <v>24</v>
      </c>
      <c r="B26" s="515" t="s">
        <v>22</v>
      </c>
      <c r="C26" s="515"/>
      <c r="D26" s="515"/>
      <c r="E26" s="515"/>
      <c r="F26" s="515"/>
      <c r="G26" s="146">
        <f>SUM(G27:G28)</f>
        <v>4065364</v>
      </c>
      <c r="H26" s="146">
        <f>SUM(H27:H28)</f>
        <v>19410</v>
      </c>
      <c r="I26" s="146">
        <f>SUM(I27:I28)</f>
        <v>4084774</v>
      </c>
    </row>
    <row r="27" spans="1:16384" ht="18" customHeight="1" x14ac:dyDescent="0.25">
      <c r="A27" s="147"/>
      <c r="B27" s="528" t="s">
        <v>27</v>
      </c>
      <c r="C27" s="528"/>
      <c r="D27" s="528"/>
      <c r="E27" s="528"/>
      <c r="F27" s="528"/>
      <c r="G27" s="148">
        <f>SUMIFS('3. Plan rashoda i izdataka'!$H$16:$H$254,'3. Plan rashoda i izdataka'!$A$16:$A$254,3)</f>
        <v>4003764</v>
      </c>
      <c r="H27" s="148">
        <f>SUMIFS('3. Plan rashoda i izdataka'!$T$16:$T$254,'3. Plan rashoda i izdataka'!$A$16:$A$254,3)</f>
        <v>-23590</v>
      </c>
      <c r="I27" s="148">
        <f>SUMIFS('3. Plan rashoda i izdataka'!$AF$16:$AF$254,'3. Plan rashoda i izdataka'!$A$16:$A$254,3)</f>
        <v>3980174</v>
      </c>
    </row>
    <row r="28" spans="1:16384" ht="18" customHeight="1" x14ac:dyDescent="0.25">
      <c r="A28" s="149"/>
      <c r="B28" s="529" t="s">
        <v>28</v>
      </c>
      <c r="C28" s="529"/>
      <c r="D28" s="529"/>
      <c r="E28" s="529"/>
      <c r="F28" s="529"/>
      <c r="G28" s="148">
        <f>SUMIFS('3. Plan rashoda i izdataka'!$H$16:$H$254,'3. Plan rashoda i izdataka'!$A$16:$A$254,4)</f>
        <v>61600</v>
      </c>
      <c r="H28" s="148">
        <f>SUMIFS('3. Plan rashoda i izdataka'!$T$16:$T$254,'3. Plan rashoda i izdataka'!$A$16:$A$254,4)</f>
        <v>43000</v>
      </c>
      <c r="I28" s="148">
        <f>SUMIFS('3. Plan rashoda i izdataka'!$AF$16:$AF$254,'3. Plan rashoda i izdataka'!$A$16:$A$254,4)</f>
        <v>104600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27" t="s">
        <v>29</v>
      </c>
      <c r="C29" s="527"/>
      <c r="D29" s="527"/>
      <c r="E29" s="527"/>
      <c r="F29" s="527"/>
      <c r="G29" s="152">
        <f>G23-G26</f>
        <v>0</v>
      </c>
      <c r="H29" s="152">
        <f>H23-H26</f>
        <v>0</v>
      </c>
      <c r="I29" s="152">
        <f>I23-I26</f>
        <v>0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515" t="s">
        <v>152</v>
      </c>
      <c r="C31" s="515"/>
      <c r="D31" s="515"/>
      <c r="E31" s="515"/>
      <c r="F31" s="515"/>
      <c r="G31" s="319">
        <v>0</v>
      </c>
      <c r="H31" s="314">
        <f>G31-G32</f>
        <v>0</v>
      </c>
      <c r="I31" s="314">
        <f>H31-H32</f>
        <v>0</v>
      </c>
    </row>
    <row r="32" spans="1:16384" s="9" customFormat="1" ht="34.9" customHeight="1" x14ac:dyDescent="0.25">
      <c r="A32" s="151"/>
      <c r="B32" s="530" t="s">
        <v>153</v>
      </c>
      <c r="C32" s="527"/>
      <c r="D32" s="527"/>
      <c r="E32" s="527"/>
      <c r="F32" s="527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0</v>
      </c>
      <c r="I32" s="163">
        <f>SUMIFS('2. Plan prihoda i primitaka'!$AF$13:$AF$48,'2. Plan prihoda i primitaka'!$A$13:$A$48,9)</f>
        <v>0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515" t="s">
        <v>18</v>
      </c>
      <c r="C34" s="515"/>
      <c r="D34" s="515"/>
      <c r="E34" s="515"/>
      <c r="F34" s="515"/>
      <c r="G34" s="146"/>
      <c r="H34" s="155"/>
      <c r="I34" s="155"/>
    </row>
    <row r="35" spans="1:9" ht="18" customHeight="1" x14ac:dyDescent="0.25">
      <c r="A35" s="147"/>
      <c r="B35" s="528" t="s">
        <v>31</v>
      </c>
      <c r="C35" s="528"/>
      <c r="D35" s="528"/>
      <c r="E35" s="528"/>
      <c r="F35" s="528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29" t="s">
        <v>32</v>
      </c>
      <c r="C36" s="529"/>
      <c r="D36" s="529"/>
      <c r="E36" s="529"/>
      <c r="F36" s="529"/>
      <c r="G36" s="150">
        <f>SUMIFS('3. Plan rashoda i izdataka'!$H$16:$H$254,'3. Plan rashoda i izdataka'!$A$16:$A$254,5)</f>
        <v>0</v>
      </c>
      <c r="H36" s="150">
        <f>SUMIFS('3. Plan rashoda i izdataka'!$T$16:$T$254,'3. Plan rashoda i izdataka'!$A$16:$A$254,5)</f>
        <v>0</v>
      </c>
      <c r="I36" s="150">
        <f>SUMIFS('3. Plan rashoda i izdataka'!$AF$16:$AF$254,'3. Plan rashoda i izdataka'!$A$16:$A$254,5)</f>
        <v>0</v>
      </c>
    </row>
    <row r="37" spans="1:9" s="4" customFormat="1" ht="18" customHeight="1" x14ac:dyDescent="0.25">
      <c r="A37" s="151"/>
      <c r="B37" s="527" t="s">
        <v>33</v>
      </c>
      <c r="C37" s="527"/>
      <c r="D37" s="527"/>
      <c r="E37" s="527"/>
      <c r="F37" s="527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515" t="s">
        <v>36</v>
      </c>
      <c r="C39" s="515"/>
      <c r="D39" s="515"/>
      <c r="E39" s="515"/>
      <c r="F39" s="515"/>
      <c r="G39" s="146"/>
      <c r="H39" s="155"/>
      <c r="I39" s="155"/>
    </row>
    <row r="40" spans="1:9" s="4" customFormat="1" ht="18" customHeight="1" x14ac:dyDescent="0.25">
      <c r="A40" s="159"/>
      <c r="B40" s="527" t="s">
        <v>35</v>
      </c>
      <c r="C40" s="527"/>
      <c r="D40" s="527"/>
      <c r="E40" s="527"/>
      <c r="F40" s="527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510" t="s">
        <v>310</v>
      </c>
      <c r="H44" s="510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509"/>
      <c r="C46" s="509"/>
      <c r="D46" s="509"/>
      <c r="E46" s="509"/>
      <c r="F46" s="169"/>
      <c r="G46" s="510" t="s">
        <v>313</v>
      </c>
      <c r="H46" s="510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13" t="str">
        <f>IF(A14="Prijedlog izmjena i dopuna financijskog plana","RAVNATELJ","PREDSJEDNIK ŠKOLSKOG ODBORA")</f>
        <v>PREDSJEDNIK ŠKOLSKOG ODBORA</v>
      </c>
      <c r="H48" s="513"/>
      <c r="I48" s="165"/>
    </row>
    <row r="49" spans="1:9" s="72" customFormat="1" ht="15.75" x14ac:dyDescent="0.25">
      <c r="A49" s="506"/>
      <c r="B49" s="506"/>
      <c r="C49" s="506"/>
      <c r="D49" s="506"/>
      <c r="E49" s="506"/>
      <c r="F49" s="89"/>
      <c r="G49" s="512" t="s">
        <v>312</v>
      </c>
      <c r="H49" s="512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11" t="s">
        <v>116</v>
      </c>
      <c r="G50" s="507"/>
      <c r="H50" s="507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11"/>
      <c r="G51" s="507"/>
      <c r="H51" s="507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11"/>
      <c r="G52" s="508"/>
      <c r="H52" s="508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284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285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idden="1" x14ac:dyDescent="0.25"/>
    <row r="92" spans="1:8" x14ac:dyDescent="0.25"/>
  </sheetData>
  <sheetProtection password="8306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467" priority="25">
      <formula>LEN(TRIM(B7))=0</formula>
    </cfRule>
  </conditionalFormatting>
  <conditionalFormatting sqref="G32:I32">
    <cfRule type="containsBlanks" dxfId="466" priority="21">
      <formula>LEN(TRIM(G32))=0</formula>
    </cfRule>
    <cfRule type="containsBlanks" dxfId="465" priority="22">
      <formula>LEN(TRIM(G32))=0</formula>
    </cfRule>
  </conditionalFormatting>
  <conditionalFormatting sqref="B6:E6">
    <cfRule type="containsBlanks" dxfId="464" priority="20">
      <formula>LEN(TRIM(B6))=0</formula>
    </cfRule>
  </conditionalFormatting>
  <conditionalFormatting sqref="A12:I12">
    <cfRule type="containsText" dxfId="463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62" priority="19">
      <formula>LEN(TRIM(A12))=0</formula>
    </cfRule>
  </conditionalFormatting>
  <conditionalFormatting sqref="G31:I31">
    <cfRule type="containsBlanks" dxfId="461" priority="24">
      <formula>LEN(TRIM(G31))=0</formula>
    </cfRule>
  </conditionalFormatting>
  <conditionalFormatting sqref="G40:I40">
    <cfRule type="cellIs" dxfId="460" priority="13" operator="notEqual">
      <formula>0</formula>
    </cfRule>
  </conditionalFormatting>
  <conditionalFormatting sqref="A14:I16">
    <cfRule type="containsBlanks" dxfId="459" priority="12">
      <formula>LEN(TRIM(A14))=0</formula>
    </cfRule>
  </conditionalFormatting>
  <conditionalFormatting sqref="B6:E6 A15:I15">
    <cfRule type="containsText" dxfId="458" priority="8" operator="containsText" text="upisati naziv osnovne škole">
      <formula>NOT(ISERROR(SEARCH("upisati naziv osnovne škole",A6)))</formula>
    </cfRule>
    <cfRule type="containsText" dxfId="457" priority="10" operator="containsText" text="upisati naziv škole">
      <formula>NOT(ISERROR(SEARCH("upisati naziv škole",A6)))</formula>
    </cfRule>
  </conditionalFormatting>
  <conditionalFormatting sqref="A15:I15 B6:E6">
    <cfRule type="containsText" dxfId="456" priority="9" operator="containsText" text="upisati naziv srednje škole">
      <formula>NOT(ISERROR(SEARCH("upisati naziv srednje škole",A6)))</formula>
    </cfRule>
  </conditionalFormatting>
  <conditionalFormatting sqref="G31">
    <cfRule type="containsText" dxfId="455" priority="6" operator="containsText" text="obavezan unos">
      <formula>NOT(ISERROR(SEARCH("obavezan unos",G31)))</formula>
    </cfRule>
  </conditionalFormatting>
  <conditionalFormatting sqref="B6:E6 C8:E9">
    <cfRule type="containsBlanks" dxfId="454" priority="5">
      <formula>LEN(TRIM(B6))=0</formula>
    </cfRule>
  </conditionalFormatting>
  <conditionalFormatting sqref="G48:G49">
    <cfRule type="containsBlanks" dxfId="453" priority="2">
      <formula>LEN(TRIM(G48))=0</formula>
    </cfRule>
  </conditionalFormatting>
  <conditionalFormatting sqref="G48:H49">
    <cfRule type="containsText" dxfId="452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55"/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55" t="s">
        <v>61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31"/>
      <c r="I4" s="569" t="s">
        <v>106</v>
      </c>
      <c r="J4" s="570" t="s">
        <v>106</v>
      </c>
      <c r="K4" s="571"/>
      <c r="L4" s="569" t="s">
        <v>107</v>
      </c>
      <c r="M4" s="570"/>
      <c r="N4" s="570"/>
      <c r="O4" s="570"/>
      <c r="P4" s="570"/>
      <c r="Q4" s="570"/>
      <c r="R4" s="570"/>
      <c r="S4" s="571"/>
      <c r="T4" s="249"/>
      <c r="U4" s="569" t="s">
        <v>106</v>
      </c>
      <c r="V4" s="570" t="s">
        <v>106</v>
      </c>
      <c r="W4" s="571"/>
      <c r="X4" s="569" t="s">
        <v>107</v>
      </c>
      <c r="Y4" s="570"/>
      <c r="Z4" s="570"/>
      <c r="AA4" s="570"/>
      <c r="AB4" s="570"/>
      <c r="AC4" s="570"/>
      <c r="AD4" s="570"/>
      <c r="AE4" s="571"/>
      <c r="AF4" s="249"/>
      <c r="AG4" s="569" t="s">
        <v>106</v>
      </c>
      <c r="AH4" s="570" t="s">
        <v>106</v>
      </c>
      <c r="AI4" s="571"/>
      <c r="AJ4" s="569" t="s">
        <v>107</v>
      </c>
      <c r="AK4" s="570"/>
      <c r="AL4" s="570"/>
      <c r="AM4" s="570"/>
      <c r="AN4" s="570"/>
      <c r="AO4" s="570"/>
      <c r="AP4" s="570"/>
      <c r="AQ4" s="571"/>
    </row>
    <row r="5" spans="1:45" s="185" customFormat="1" ht="57" customHeight="1" x14ac:dyDescent="0.25">
      <c r="A5" s="561" t="s">
        <v>47</v>
      </c>
      <c r="B5" s="562"/>
      <c r="C5" s="562"/>
      <c r="D5" s="562" t="s">
        <v>38</v>
      </c>
      <c r="E5" s="562"/>
      <c r="F5" s="562"/>
      <c r="G5" s="565"/>
      <c r="H5" s="556" t="str">
        <f>'1. Sažetak'!G20</f>
        <v>PLAN 
2020.</v>
      </c>
      <c r="I5" s="332" t="s">
        <v>147</v>
      </c>
      <c r="J5" s="333" t="s">
        <v>94</v>
      </c>
      <c r="K5" s="334" t="s">
        <v>148</v>
      </c>
      <c r="L5" s="335" t="s">
        <v>296</v>
      </c>
      <c r="M5" s="336" t="s">
        <v>79</v>
      </c>
      <c r="N5" s="336" t="s">
        <v>41</v>
      </c>
      <c r="O5" s="336" t="s">
        <v>150</v>
      </c>
      <c r="P5" s="336" t="s">
        <v>297</v>
      </c>
      <c r="Q5" s="336" t="s">
        <v>42</v>
      </c>
      <c r="R5" s="336" t="s">
        <v>43</v>
      </c>
      <c r="S5" s="337" t="s">
        <v>44</v>
      </c>
      <c r="T5" s="556" t="str">
        <f>'1. Sažetak'!H20</f>
        <v>POVEĆANJE / SMANJENJE</v>
      </c>
      <c r="U5" s="332" t="s">
        <v>147</v>
      </c>
      <c r="V5" s="333" t="s">
        <v>94</v>
      </c>
      <c r="W5" s="334" t="s">
        <v>148</v>
      </c>
      <c r="X5" s="335" t="s">
        <v>296</v>
      </c>
      <c r="Y5" s="336" t="s">
        <v>79</v>
      </c>
      <c r="Z5" s="336" t="s">
        <v>41</v>
      </c>
      <c r="AA5" s="336" t="s">
        <v>150</v>
      </c>
      <c r="AB5" s="336" t="s">
        <v>297</v>
      </c>
      <c r="AC5" s="336" t="s">
        <v>42</v>
      </c>
      <c r="AD5" s="336" t="s">
        <v>43</v>
      </c>
      <c r="AE5" s="337" t="s">
        <v>44</v>
      </c>
      <c r="AF5" s="567" t="str">
        <f>'1. Sažetak'!I20</f>
        <v>III. IZMJENA I DOPUNA 
PLANA 2020.</v>
      </c>
      <c r="AG5" s="332" t="s">
        <v>147</v>
      </c>
      <c r="AH5" s="333" t="s">
        <v>94</v>
      </c>
      <c r="AI5" s="334" t="s">
        <v>148</v>
      </c>
      <c r="AJ5" s="335" t="s">
        <v>296</v>
      </c>
      <c r="AK5" s="336" t="s">
        <v>79</v>
      </c>
      <c r="AL5" s="336" t="s">
        <v>41</v>
      </c>
      <c r="AM5" s="336" t="s">
        <v>150</v>
      </c>
      <c r="AN5" s="336" t="s">
        <v>297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63"/>
      <c r="B6" s="564"/>
      <c r="C6" s="564"/>
      <c r="D6" s="564"/>
      <c r="E6" s="564"/>
      <c r="F6" s="564"/>
      <c r="G6" s="566"/>
      <c r="H6" s="557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57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68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44">
        <v>1</v>
      </c>
      <c r="B7" s="545"/>
      <c r="C7" s="545"/>
      <c r="D7" s="545"/>
      <c r="E7" s="545"/>
      <c r="F7" s="545"/>
      <c r="G7" s="546"/>
      <c r="H7" s="250" t="s">
        <v>151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151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151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52"/>
      <c r="B8" s="553"/>
      <c r="C8" s="553"/>
      <c r="D8" s="553"/>
      <c r="E8" s="553"/>
      <c r="F8" s="553"/>
      <c r="G8" s="554"/>
      <c r="H8" s="348"/>
      <c r="I8" s="558">
        <f>SUM(I9:K9)</f>
        <v>446890</v>
      </c>
      <c r="J8" s="559">
        <f>SUM(J9:L9)</f>
        <v>3778468</v>
      </c>
      <c r="K8" s="560"/>
      <c r="L8" s="349">
        <f>L9</f>
        <v>3332178</v>
      </c>
      <c r="M8" s="559">
        <f>SUM(M9:S9)</f>
        <v>286296</v>
      </c>
      <c r="N8" s="559"/>
      <c r="O8" s="559"/>
      <c r="P8" s="559"/>
      <c r="Q8" s="559"/>
      <c r="R8" s="559"/>
      <c r="S8" s="560"/>
      <c r="T8" s="348"/>
      <c r="U8" s="558">
        <f>SUM(U9:W9)</f>
        <v>1410</v>
      </c>
      <c r="V8" s="559">
        <f>SUM(V9:X9)</f>
        <v>1410</v>
      </c>
      <c r="W8" s="560"/>
      <c r="X8" s="349">
        <f>X9</f>
        <v>0</v>
      </c>
      <c r="Y8" s="559">
        <f>SUM(Y9:AE9)</f>
        <v>18000</v>
      </c>
      <c r="Z8" s="559"/>
      <c r="AA8" s="559"/>
      <c r="AB8" s="559"/>
      <c r="AC8" s="559"/>
      <c r="AD8" s="559"/>
      <c r="AE8" s="560"/>
      <c r="AF8" s="381"/>
      <c r="AG8" s="558">
        <f>SUM(AG9:AI9)</f>
        <v>448300</v>
      </c>
      <c r="AH8" s="559">
        <f>SUM(AH9:AJ9)</f>
        <v>3779878</v>
      </c>
      <c r="AI8" s="560"/>
      <c r="AJ8" s="349">
        <f>AJ9</f>
        <v>3332178</v>
      </c>
      <c r="AK8" s="559">
        <f>SUM(AK9:AQ9)</f>
        <v>304296</v>
      </c>
      <c r="AL8" s="559"/>
      <c r="AM8" s="559"/>
      <c r="AN8" s="559"/>
      <c r="AO8" s="559"/>
      <c r="AP8" s="559"/>
      <c r="AQ8" s="560"/>
    </row>
    <row r="9" spans="1:45" s="190" customFormat="1" ht="30.75" customHeight="1" x14ac:dyDescent="0.25">
      <c r="A9" s="392"/>
      <c r="B9" s="547" t="str">
        <f>'1. Sažetak'!B6:E6</f>
        <v>OSNOVNA ŠKOLA BREZNIČKI HUM</v>
      </c>
      <c r="C9" s="547"/>
      <c r="D9" s="547"/>
      <c r="E9" s="547"/>
      <c r="F9" s="547"/>
      <c r="G9" s="548"/>
      <c r="H9" s="351">
        <f>SUM(I9:S9)</f>
        <v>4065364</v>
      </c>
      <c r="I9" s="352">
        <f>I13+I34+I41+I46</f>
        <v>600</v>
      </c>
      <c r="J9" s="353">
        <f t="shared" ref="J9:S9" si="0">J13+J34+J41+J46</f>
        <v>408600</v>
      </c>
      <c r="K9" s="354">
        <f t="shared" si="0"/>
        <v>37690</v>
      </c>
      <c r="L9" s="355">
        <f t="shared" si="0"/>
        <v>3332178</v>
      </c>
      <c r="M9" s="356">
        <f t="shared" si="0"/>
        <v>12000</v>
      </c>
      <c r="N9" s="357">
        <f t="shared" si="0"/>
        <v>200000</v>
      </c>
      <c r="O9" s="357">
        <f t="shared" si="0"/>
        <v>11766</v>
      </c>
      <c r="P9" s="357">
        <f t="shared" si="0"/>
        <v>58530</v>
      </c>
      <c r="Q9" s="357">
        <f t="shared" si="0"/>
        <v>0</v>
      </c>
      <c r="R9" s="357">
        <f t="shared" si="0"/>
        <v>4000</v>
      </c>
      <c r="S9" s="354">
        <f t="shared" si="0"/>
        <v>0</v>
      </c>
      <c r="T9" s="351">
        <f>SUM(U9:AE9)</f>
        <v>19410</v>
      </c>
      <c r="U9" s="352">
        <f>U13+U34+U41+U46</f>
        <v>0</v>
      </c>
      <c r="V9" s="353">
        <f t="shared" ref="V9:AE9" si="1">V13+V34+V41+V46</f>
        <v>0</v>
      </c>
      <c r="W9" s="354">
        <f t="shared" si="1"/>
        <v>1410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0</v>
      </c>
      <c r="AB9" s="357">
        <f t="shared" si="1"/>
        <v>18000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4084774</v>
      </c>
      <c r="AG9" s="352">
        <f>AG13+AG34+AG41+AG46</f>
        <v>600</v>
      </c>
      <c r="AH9" s="353">
        <f t="shared" ref="AH9:AQ9" si="2">AH13+AH34+AH41+AH46</f>
        <v>408600</v>
      </c>
      <c r="AI9" s="354">
        <f t="shared" si="2"/>
        <v>39100</v>
      </c>
      <c r="AJ9" s="355">
        <f t="shared" si="2"/>
        <v>3332178</v>
      </c>
      <c r="AK9" s="356">
        <f t="shared" si="2"/>
        <v>12000</v>
      </c>
      <c r="AL9" s="357">
        <f t="shared" si="2"/>
        <v>200000</v>
      </c>
      <c r="AM9" s="357">
        <f t="shared" si="2"/>
        <v>11766</v>
      </c>
      <c r="AN9" s="357">
        <f t="shared" si="2"/>
        <v>76530</v>
      </c>
      <c r="AO9" s="357">
        <f t="shared" si="2"/>
        <v>0</v>
      </c>
      <c r="AP9" s="357">
        <f t="shared" si="2"/>
        <v>4000</v>
      </c>
      <c r="AQ9" s="354">
        <f t="shared" si="2"/>
        <v>0</v>
      </c>
    </row>
    <row r="10" spans="1:45" s="191" customFormat="1" ht="36" x14ac:dyDescent="0.25">
      <c r="A10" s="549" t="s">
        <v>82</v>
      </c>
      <c r="B10" s="550"/>
      <c r="C10" s="550"/>
      <c r="D10" s="550"/>
      <c r="E10" s="550"/>
      <c r="F10" s="550"/>
      <c r="G10" s="551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39" t="s">
        <v>73</v>
      </c>
      <c r="B12" s="540"/>
      <c r="C12" s="540"/>
      <c r="D12" s="540"/>
      <c r="E12" s="540"/>
      <c r="F12" s="540"/>
      <c r="G12" s="540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427">
        <v>6</v>
      </c>
      <c r="B13" s="208"/>
      <c r="C13" s="208"/>
      <c r="D13" s="533" t="s">
        <v>48</v>
      </c>
      <c r="E13" s="533"/>
      <c r="F13" s="533"/>
      <c r="G13" s="534"/>
      <c r="H13" s="237">
        <f t="shared" ref="H13:H38" si="3">SUM(I13:S13)</f>
        <v>4061364</v>
      </c>
      <c r="I13" s="315">
        <f>I14+I21+I24+I26+I29+I31</f>
        <v>600</v>
      </c>
      <c r="J13" s="263">
        <f t="shared" ref="J13:S13" si="4">J14+J21+J24+J26+J29+J31</f>
        <v>408600</v>
      </c>
      <c r="K13" s="239">
        <f t="shared" si="4"/>
        <v>37690</v>
      </c>
      <c r="L13" s="368">
        <f t="shared" si="4"/>
        <v>3332178</v>
      </c>
      <c r="M13" s="240">
        <f t="shared" si="4"/>
        <v>12000</v>
      </c>
      <c r="N13" s="241">
        <f t="shared" si="4"/>
        <v>200000</v>
      </c>
      <c r="O13" s="241">
        <f t="shared" si="4"/>
        <v>11766</v>
      </c>
      <c r="P13" s="241">
        <f t="shared" si="4"/>
        <v>58530</v>
      </c>
      <c r="Q13" s="241">
        <f t="shared" si="4"/>
        <v>0</v>
      </c>
      <c r="R13" s="241">
        <f t="shared" si="4"/>
        <v>0</v>
      </c>
      <c r="S13" s="239">
        <f t="shared" si="4"/>
        <v>0</v>
      </c>
      <c r="T13" s="237">
        <f>SUM(U13:AE13)</f>
        <v>19410</v>
      </c>
      <c r="U13" s="315">
        <f>U14+U21+U24+U26+U29+U31</f>
        <v>0</v>
      </c>
      <c r="V13" s="263">
        <f t="shared" ref="V13:AE13" si="5">V14+V21+V24+V26+V29+V31</f>
        <v>0</v>
      </c>
      <c r="W13" s="239">
        <f t="shared" si="5"/>
        <v>1410</v>
      </c>
      <c r="X13" s="368">
        <f t="shared" si="5"/>
        <v>0</v>
      </c>
      <c r="Y13" s="240">
        <f t="shared" si="5"/>
        <v>0</v>
      </c>
      <c r="Z13" s="241">
        <f t="shared" si="5"/>
        <v>0</v>
      </c>
      <c r="AA13" s="241">
        <f t="shared" si="5"/>
        <v>0</v>
      </c>
      <c r="AB13" s="241">
        <f t="shared" si="5"/>
        <v>18000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4080774</v>
      </c>
      <c r="AG13" s="315">
        <f>AG14+AG21+AG24+AG26+AG29+AG31</f>
        <v>600</v>
      </c>
      <c r="AH13" s="263">
        <f t="shared" ref="AH13" si="6">AH14+AH21+AH24+AH26+AH29+AH31</f>
        <v>408600</v>
      </c>
      <c r="AI13" s="239">
        <f t="shared" ref="AI13" si="7">AI14+AI21+AI24+AI26+AI29+AI31</f>
        <v>39100</v>
      </c>
      <c r="AJ13" s="368">
        <f t="shared" ref="AJ13" si="8">AJ14+AJ21+AJ24+AJ26+AJ29+AJ31</f>
        <v>3332178</v>
      </c>
      <c r="AK13" s="240">
        <f t="shared" ref="AK13" si="9">AK14+AK21+AK24+AK26+AK29+AK31</f>
        <v>12000</v>
      </c>
      <c r="AL13" s="241">
        <f t="shared" ref="AL13" si="10">AL14+AL21+AL24+AL26+AL29+AL31</f>
        <v>200000</v>
      </c>
      <c r="AM13" s="241">
        <f t="shared" ref="AM13" si="11">AM14+AM21+AM24+AM26+AM29+AM31</f>
        <v>11766</v>
      </c>
      <c r="AN13" s="241">
        <f t="shared" ref="AN13" si="12">AN14+AN21+AN24+AN26+AN29+AN31</f>
        <v>76530</v>
      </c>
      <c r="AO13" s="241">
        <f t="shared" ref="AO13" si="13">AO14+AO21+AO24+AO26+AO29+AO31</f>
        <v>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31">
        <v>63</v>
      </c>
      <c r="B14" s="532"/>
      <c r="C14" s="369"/>
      <c r="D14" s="533" t="s">
        <v>49</v>
      </c>
      <c r="E14" s="533"/>
      <c r="F14" s="533"/>
      <c r="G14" s="534"/>
      <c r="H14" s="237">
        <f t="shared" si="3"/>
        <v>3440164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37690</v>
      </c>
      <c r="L14" s="303">
        <f t="shared" si="16"/>
        <v>3332178</v>
      </c>
      <c r="M14" s="240">
        <f t="shared" si="16"/>
        <v>0</v>
      </c>
      <c r="N14" s="241">
        <f t="shared" si="16"/>
        <v>0</v>
      </c>
      <c r="O14" s="241">
        <f t="shared" si="16"/>
        <v>11766</v>
      </c>
      <c r="P14" s="241">
        <f t="shared" si="16"/>
        <v>58530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19410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1410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0</v>
      </c>
      <c r="AB14" s="241">
        <f>'Ad-2. UNOS prihoda'!AB14</f>
        <v>18000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3459574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39100</v>
      </c>
      <c r="AJ14" s="303">
        <f>'Ad-2. UNOS prihoda'!AJ14</f>
        <v>3332178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11766</v>
      </c>
      <c r="AN14" s="241">
        <f>'Ad-2. UNOS prihoda'!AN14</f>
        <v>76530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35">
        <v>631</v>
      </c>
      <c r="B15" s="536"/>
      <c r="C15" s="536"/>
      <c r="D15" s="537" t="s">
        <v>50</v>
      </c>
      <c r="E15" s="537"/>
      <c r="F15" s="537"/>
      <c r="G15" s="543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35">
        <v>632</v>
      </c>
      <c r="B16" s="536"/>
      <c r="C16" s="536"/>
      <c r="D16" s="537" t="s">
        <v>51</v>
      </c>
      <c r="E16" s="537"/>
      <c r="F16" s="537"/>
      <c r="G16" s="543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35">
        <v>634</v>
      </c>
      <c r="B17" s="536"/>
      <c r="C17" s="536"/>
      <c r="D17" s="537" t="s">
        <v>109</v>
      </c>
      <c r="E17" s="537"/>
      <c r="F17" s="537"/>
      <c r="G17" s="543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35">
        <v>636</v>
      </c>
      <c r="B18" s="536"/>
      <c r="C18" s="536"/>
      <c r="D18" s="537" t="s">
        <v>62</v>
      </c>
      <c r="E18" s="537"/>
      <c r="F18" s="537"/>
      <c r="G18" s="543"/>
      <c r="H18" s="28">
        <f t="shared" si="3"/>
        <v>3390708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3332178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58530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18000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18000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3408708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3332178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76530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35">
        <v>638</v>
      </c>
      <c r="B19" s="536"/>
      <c r="C19" s="536"/>
      <c r="D19" s="537" t="s">
        <v>154</v>
      </c>
      <c r="E19" s="537"/>
      <c r="F19" s="537"/>
      <c r="G19" s="543"/>
      <c r="H19" s="28">
        <f t="shared" si="3"/>
        <v>11766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11766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11766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11766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35">
        <v>639</v>
      </c>
      <c r="B20" s="536"/>
      <c r="C20" s="536"/>
      <c r="D20" s="537" t="s">
        <v>190</v>
      </c>
      <c r="E20" s="537"/>
      <c r="F20" s="537"/>
      <c r="G20" s="543"/>
      <c r="H20" s="28">
        <f t="shared" si="3"/>
        <v>37690</v>
      </c>
      <c r="I20" s="29">
        <f>'Ad-2. UNOS prihoda'!I44</f>
        <v>0</v>
      </c>
      <c r="J20" s="92">
        <f>'Ad-2. UNOS prihoda'!J44</f>
        <v>0</v>
      </c>
      <c r="K20" s="31">
        <f>'Ad-2. UNOS prihoda'!K44</f>
        <v>37690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1410</v>
      </c>
      <c r="U20" s="29">
        <f>'Ad-2. UNOS prihoda'!U44</f>
        <v>0</v>
      </c>
      <c r="V20" s="92">
        <f>'Ad-2. UNOS prihoda'!V44</f>
        <v>0</v>
      </c>
      <c r="W20" s="31">
        <f>'Ad-2. UNOS prihoda'!W44</f>
        <v>1410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39100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39100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5" x14ac:dyDescent="0.25">
      <c r="A21" s="531">
        <v>64</v>
      </c>
      <c r="B21" s="532"/>
      <c r="C21" s="218"/>
      <c r="D21" s="533" t="s">
        <v>52</v>
      </c>
      <c r="E21" s="533"/>
      <c r="F21" s="533"/>
      <c r="G21" s="534"/>
      <c r="H21" s="237">
        <f t="shared" si="3"/>
        <v>2000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2000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2000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2000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25">
      <c r="A22" s="535">
        <v>641</v>
      </c>
      <c r="B22" s="536"/>
      <c r="C22" s="536"/>
      <c r="D22" s="537" t="s">
        <v>53</v>
      </c>
      <c r="E22" s="537"/>
      <c r="F22" s="537"/>
      <c r="G22" s="543"/>
      <c r="H22" s="28">
        <f t="shared" si="3"/>
        <v>2000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2000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2000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2000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25">
      <c r="A23" s="535">
        <v>642</v>
      </c>
      <c r="B23" s="536"/>
      <c r="C23" s="536"/>
      <c r="D23" s="537" t="s">
        <v>63</v>
      </c>
      <c r="E23" s="537"/>
      <c r="F23" s="537"/>
      <c r="G23" s="543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25">
      <c r="A24" s="531">
        <v>65</v>
      </c>
      <c r="B24" s="532"/>
      <c r="C24" s="218"/>
      <c r="D24" s="533" t="s">
        <v>54</v>
      </c>
      <c r="E24" s="533"/>
      <c r="F24" s="533"/>
      <c r="G24" s="534"/>
      <c r="H24" s="237">
        <f t="shared" si="3"/>
        <v>200000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200000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200000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200000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25">
      <c r="A25" s="535">
        <v>652</v>
      </c>
      <c r="B25" s="536"/>
      <c r="C25" s="536"/>
      <c r="D25" s="537" t="s">
        <v>55</v>
      </c>
      <c r="E25" s="537"/>
      <c r="F25" s="537"/>
      <c r="G25" s="543"/>
      <c r="H25" s="28">
        <f t="shared" si="3"/>
        <v>200000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200000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200000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200000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31">
        <v>66</v>
      </c>
      <c r="B26" s="532"/>
      <c r="C26" s="218"/>
      <c r="D26" s="533" t="s">
        <v>56</v>
      </c>
      <c r="E26" s="533"/>
      <c r="F26" s="533"/>
      <c r="G26" s="534"/>
      <c r="H26" s="237">
        <f t="shared" si="3"/>
        <v>10000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10000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10000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10000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35">
        <v>661</v>
      </c>
      <c r="B27" s="536"/>
      <c r="C27" s="536"/>
      <c r="D27" s="537" t="s">
        <v>57</v>
      </c>
      <c r="E27" s="537"/>
      <c r="F27" s="537"/>
      <c r="G27" s="543"/>
      <c r="H27" s="28">
        <f t="shared" si="3"/>
        <v>10000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10000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10000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10000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35">
        <v>663</v>
      </c>
      <c r="B28" s="536"/>
      <c r="C28" s="536"/>
      <c r="D28" s="537" t="s">
        <v>58</v>
      </c>
      <c r="E28" s="537"/>
      <c r="F28" s="537"/>
      <c r="G28" s="543"/>
      <c r="H28" s="28">
        <f t="shared" si="3"/>
        <v>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31">
        <v>67</v>
      </c>
      <c r="B29" s="532"/>
      <c r="C29" s="218"/>
      <c r="D29" s="533" t="s">
        <v>59</v>
      </c>
      <c r="E29" s="533"/>
      <c r="F29" s="533"/>
      <c r="G29" s="534"/>
      <c r="H29" s="237">
        <f t="shared" si="3"/>
        <v>409200</v>
      </c>
      <c r="I29" s="315">
        <f>SUM(I30:I30)</f>
        <v>600</v>
      </c>
      <c r="J29" s="263">
        <f t="shared" ref="J29:S29" si="26">SUM(J30:J30)</f>
        <v>408600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0</v>
      </c>
      <c r="U29" s="315">
        <f>'Ad-2. UNOS prihoda'!U81</f>
        <v>0</v>
      </c>
      <c r="V29" s="263">
        <f>'Ad-2. UNOS prihoda'!V81</f>
        <v>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409200</v>
      </c>
      <c r="AG29" s="315">
        <f>'Ad-2. UNOS prihoda'!AG81</f>
        <v>600</v>
      </c>
      <c r="AH29" s="263">
        <f>'Ad-2. UNOS prihoda'!AH81</f>
        <v>408600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35">
        <v>671</v>
      </c>
      <c r="B30" s="536"/>
      <c r="C30" s="536"/>
      <c r="D30" s="537" t="s">
        <v>60</v>
      </c>
      <c r="E30" s="537"/>
      <c r="F30" s="537"/>
      <c r="G30" s="543"/>
      <c r="H30" s="28">
        <f t="shared" si="3"/>
        <v>409200</v>
      </c>
      <c r="I30" s="29">
        <f>'Ad-2. UNOS prihoda'!I82</f>
        <v>600</v>
      </c>
      <c r="J30" s="92">
        <f>'Ad-2. UNOS prihoda'!J82</f>
        <v>408600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0</v>
      </c>
      <c r="U30" s="29">
        <f>'Ad-2. UNOS prihoda'!U82</f>
        <v>0</v>
      </c>
      <c r="V30" s="92">
        <f>'Ad-2. UNOS prihoda'!V82</f>
        <v>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409200</v>
      </c>
      <c r="AG30" s="29">
        <f>'Ad-2. UNOS prihoda'!AG82</f>
        <v>600</v>
      </c>
      <c r="AH30" s="92">
        <f>'Ad-2. UNOS prihoda'!AH82</f>
        <v>408600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5" x14ac:dyDescent="0.25">
      <c r="A31" s="531">
        <v>68</v>
      </c>
      <c r="B31" s="532"/>
      <c r="C31" s="218"/>
      <c r="D31" s="533" t="s">
        <v>157</v>
      </c>
      <c r="E31" s="533"/>
      <c r="F31" s="533"/>
      <c r="G31" s="534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4.25" x14ac:dyDescent="0.25">
      <c r="A32" s="535">
        <v>681</v>
      </c>
      <c r="B32" s="536"/>
      <c r="C32" s="536"/>
      <c r="D32" s="537" t="s">
        <v>238</v>
      </c>
      <c r="E32" s="537"/>
      <c r="F32" s="537"/>
      <c r="G32" s="543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4.25" x14ac:dyDescent="0.25">
      <c r="A33" s="535">
        <v>683</v>
      </c>
      <c r="B33" s="536"/>
      <c r="C33" s="536"/>
      <c r="D33" s="537" t="s">
        <v>158</v>
      </c>
      <c r="E33" s="537"/>
      <c r="F33" s="537"/>
      <c r="G33" s="543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25">
      <c r="A34" s="427">
        <v>7</v>
      </c>
      <c r="B34" s="208"/>
      <c r="C34" s="208"/>
      <c r="D34" s="533" t="s">
        <v>93</v>
      </c>
      <c r="E34" s="533"/>
      <c r="F34" s="533"/>
      <c r="G34" s="534"/>
      <c r="H34" s="237">
        <f t="shared" si="3"/>
        <v>4000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4000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4000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4000</v>
      </c>
      <c r="AQ34" s="239">
        <f t="shared" ref="AQ34" si="43">AQ35</f>
        <v>0</v>
      </c>
      <c r="AR34" s="243"/>
      <c r="AS34" s="243"/>
    </row>
    <row r="35" spans="1:45" ht="24.75" customHeight="1" x14ac:dyDescent="0.25">
      <c r="A35" s="531">
        <v>72</v>
      </c>
      <c r="B35" s="532"/>
      <c r="C35" s="431"/>
      <c r="D35" s="533" t="s">
        <v>155</v>
      </c>
      <c r="E35" s="533"/>
      <c r="F35" s="533"/>
      <c r="G35" s="533"/>
      <c r="H35" s="237">
        <f t="shared" si="3"/>
        <v>4000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4000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4000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4000</v>
      </c>
      <c r="AQ35" s="242">
        <f>'Ad-2. UNOS prihoda'!AQ92</f>
        <v>0</v>
      </c>
      <c r="AR35" s="243"/>
      <c r="AS35" s="243"/>
    </row>
    <row r="36" spans="1:45" ht="15" x14ac:dyDescent="0.25">
      <c r="A36" s="535">
        <v>721</v>
      </c>
      <c r="B36" s="538"/>
      <c r="C36" s="538"/>
      <c r="D36" s="537" t="s">
        <v>92</v>
      </c>
      <c r="E36" s="537"/>
      <c r="F36" s="537"/>
      <c r="G36" s="537"/>
      <c r="H36" s="28">
        <f t="shared" si="3"/>
        <v>4000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4000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4000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4000</v>
      </c>
      <c r="AQ36" s="242">
        <f>'Ad-2. UNOS prihoda'!AQ93</f>
        <v>0</v>
      </c>
      <c r="AR36" s="243"/>
      <c r="AS36" s="243"/>
    </row>
    <row r="37" spans="1:45" ht="15" x14ac:dyDescent="0.25">
      <c r="A37" s="430"/>
      <c r="B37" s="433"/>
      <c r="C37" s="433">
        <v>722</v>
      </c>
      <c r="D37" s="537" t="s">
        <v>242</v>
      </c>
      <c r="E37" s="537"/>
      <c r="F37" s="537"/>
      <c r="G37" s="543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25">
      <c r="A38" s="535">
        <v>723</v>
      </c>
      <c r="B38" s="538"/>
      <c r="C38" s="538"/>
      <c r="D38" s="537" t="s">
        <v>156</v>
      </c>
      <c r="E38" s="537"/>
      <c r="F38" s="537"/>
      <c r="G38" s="537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25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39" t="s">
        <v>74</v>
      </c>
      <c r="B40" s="540"/>
      <c r="C40" s="540"/>
      <c r="D40" s="540"/>
      <c r="E40" s="540"/>
      <c r="F40" s="540"/>
      <c r="G40" s="540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41" t="s">
        <v>70</v>
      </c>
      <c r="E41" s="541"/>
      <c r="F41" s="541"/>
      <c r="G41" s="542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31">
        <v>84</v>
      </c>
      <c r="B42" s="532"/>
      <c r="C42" s="369"/>
      <c r="D42" s="533" t="s">
        <v>66</v>
      </c>
      <c r="E42" s="533"/>
      <c r="F42" s="533"/>
      <c r="G42" s="534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35">
        <v>844</v>
      </c>
      <c r="B43" s="536"/>
      <c r="C43" s="536"/>
      <c r="D43" s="537" t="s">
        <v>88</v>
      </c>
      <c r="E43" s="537"/>
      <c r="F43" s="537"/>
      <c r="G43" s="543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39" t="s">
        <v>110</v>
      </c>
      <c r="B45" s="540"/>
      <c r="C45" s="540"/>
      <c r="D45" s="540"/>
      <c r="E45" s="540"/>
      <c r="F45" s="540"/>
      <c r="G45" s="540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33" t="s">
        <v>110</v>
      </c>
      <c r="E46" s="533"/>
      <c r="F46" s="533"/>
      <c r="G46" s="534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0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0</v>
      </c>
      <c r="AL46" s="241">
        <f t="shared" ref="AL46" si="66">AL47</f>
        <v>0</v>
      </c>
      <c r="AM46" s="241">
        <f t="shared" ref="AM46" si="67">AM47</f>
        <v>0</v>
      </c>
      <c r="AN46" s="241">
        <f t="shared" ref="AN46" si="68">AN47</f>
        <v>0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31">
        <v>92</v>
      </c>
      <c r="B47" s="532"/>
      <c r="C47" s="369"/>
      <c r="D47" s="533" t="s">
        <v>111</v>
      </c>
      <c r="E47" s="533"/>
      <c r="F47" s="533"/>
      <c r="G47" s="534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0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0</v>
      </c>
      <c r="AL47" s="241">
        <f>'Ad-2. UNOS prihoda'!AL111</f>
        <v>0</v>
      </c>
      <c r="AM47" s="241">
        <f>'Ad-2. UNOS prihoda'!AM111</f>
        <v>0</v>
      </c>
      <c r="AN47" s="241">
        <f>'Ad-2. UNOS prihoda'!AN111</f>
        <v>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35">
        <v>922</v>
      </c>
      <c r="B48" s="536"/>
      <c r="C48" s="536"/>
      <c r="D48" s="537" t="s">
        <v>112</v>
      </c>
      <c r="E48" s="537"/>
      <c r="F48" s="537"/>
      <c r="G48" s="537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0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0</v>
      </c>
      <c r="AL48" s="30">
        <f>'Ad-2. UNOS prihoda'!AL112</f>
        <v>0</v>
      </c>
      <c r="AM48" s="30">
        <f>'Ad-2. UNOS prihoda'!AM112</f>
        <v>0</v>
      </c>
      <c r="AN48" s="30">
        <f>'Ad-2. UNOS prihoda'!AN112</f>
        <v>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451" priority="75">
      <formula>LEN(TRIM(A15))=0</formula>
    </cfRule>
  </conditionalFormatting>
  <conditionalFormatting sqref="I27:S27 I25:O25 Q25:S25">
    <cfRule type="containsBlanks" dxfId="450" priority="74">
      <formula>LEN(TRIM(I25))=0</formula>
    </cfRule>
  </conditionalFormatting>
  <conditionalFormatting sqref="I30:S30">
    <cfRule type="containsBlanks" dxfId="449" priority="64">
      <formula>LEN(TRIM(I30))=0</formula>
    </cfRule>
  </conditionalFormatting>
  <conditionalFormatting sqref="I28:S28">
    <cfRule type="containsBlanks" dxfId="448" priority="62">
      <formula>LEN(TRIM(I28))=0</formula>
    </cfRule>
  </conditionalFormatting>
  <conditionalFormatting sqref="I43:S43">
    <cfRule type="containsBlanks" dxfId="447" priority="47">
      <formula>LEN(TRIM(I43))=0</formula>
    </cfRule>
  </conditionalFormatting>
  <conditionalFormatting sqref="I35:S38">
    <cfRule type="containsBlanks" dxfId="446" priority="42">
      <formula>LEN(TRIM(I35))=0</formula>
    </cfRule>
  </conditionalFormatting>
  <conditionalFormatting sqref="M18">
    <cfRule type="containsBlanks" dxfId="445" priority="38">
      <formula>LEN(TRIM(M18))=0</formula>
    </cfRule>
  </conditionalFormatting>
  <conditionalFormatting sqref="P25">
    <cfRule type="containsBlanks" dxfId="444" priority="37">
      <formula>LEN(TRIM(P25))=0</formula>
    </cfRule>
  </conditionalFormatting>
  <conditionalFormatting sqref="I17:S17">
    <cfRule type="containsBlanks" dxfId="443" priority="36">
      <formula>LEN(TRIM(I17))=0</formula>
    </cfRule>
  </conditionalFormatting>
  <conditionalFormatting sqref="H10:V10">
    <cfRule type="cellIs" dxfId="442" priority="32" operator="notEqual">
      <formula>0</formula>
    </cfRule>
  </conditionalFormatting>
  <conditionalFormatting sqref="A8 H8 T8">
    <cfRule type="cellIs" dxfId="441" priority="14" operator="notEqual">
      <formula>0</formula>
    </cfRule>
  </conditionalFormatting>
  <conditionalFormatting sqref="H10:AQ10">
    <cfRule type="notContainsBlanks" dxfId="440" priority="12">
      <formula>LEN(TRIM(H10))&gt;0</formula>
    </cfRule>
  </conditionalFormatting>
  <conditionalFormatting sqref="I33:S33">
    <cfRule type="containsBlanks" dxfId="439" priority="11">
      <formula>LEN(TRIM(I33))=0</formula>
    </cfRule>
  </conditionalFormatting>
  <conditionalFormatting sqref="I32:S32">
    <cfRule type="containsBlanks" dxfId="438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L33" sqref="L33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55"/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55" t="s">
        <v>61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25"/>
    <row r="4" spans="1:45" ht="14.25" x14ac:dyDescent="0.25">
      <c r="H4" s="331"/>
      <c r="I4" s="569" t="s">
        <v>106</v>
      </c>
      <c r="J4" s="570" t="s">
        <v>106</v>
      </c>
      <c r="K4" s="571"/>
      <c r="L4" s="569" t="s">
        <v>107</v>
      </c>
      <c r="M4" s="570"/>
      <c r="N4" s="570"/>
      <c r="O4" s="570"/>
      <c r="P4" s="570"/>
      <c r="Q4" s="570"/>
      <c r="R4" s="570"/>
      <c r="S4" s="571"/>
      <c r="T4" s="249"/>
      <c r="U4" s="569" t="s">
        <v>106</v>
      </c>
      <c r="V4" s="570" t="s">
        <v>106</v>
      </c>
      <c r="W4" s="571"/>
      <c r="X4" s="569" t="s">
        <v>107</v>
      </c>
      <c r="Y4" s="570"/>
      <c r="Z4" s="570"/>
      <c r="AA4" s="570"/>
      <c r="AB4" s="570"/>
      <c r="AC4" s="570"/>
      <c r="AD4" s="570"/>
      <c r="AE4" s="571"/>
      <c r="AF4" s="249"/>
      <c r="AG4" s="569" t="s">
        <v>106</v>
      </c>
      <c r="AH4" s="570" t="s">
        <v>106</v>
      </c>
      <c r="AI4" s="571"/>
      <c r="AJ4" s="569" t="s">
        <v>107</v>
      </c>
      <c r="AK4" s="570"/>
      <c r="AL4" s="570"/>
      <c r="AM4" s="570"/>
      <c r="AN4" s="570"/>
      <c r="AO4" s="570"/>
      <c r="AP4" s="570"/>
      <c r="AQ4" s="571"/>
    </row>
    <row r="5" spans="1:45" s="185" customFormat="1" ht="57" customHeight="1" x14ac:dyDescent="0.25">
      <c r="A5" s="561" t="s">
        <v>47</v>
      </c>
      <c r="B5" s="562"/>
      <c r="C5" s="562"/>
      <c r="D5" s="562" t="s">
        <v>38</v>
      </c>
      <c r="E5" s="562"/>
      <c r="F5" s="562"/>
      <c r="G5" s="565"/>
      <c r="H5" s="556" t="str">
        <f>'1. Sažetak'!G20</f>
        <v>PLAN 
2020.</v>
      </c>
      <c r="I5" s="332" t="s">
        <v>147</v>
      </c>
      <c r="J5" s="333" t="s">
        <v>94</v>
      </c>
      <c r="K5" s="334" t="s">
        <v>148</v>
      </c>
      <c r="L5" s="335" t="s">
        <v>296</v>
      </c>
      <c r="M5" s="336" t="s">
        <v>79</v>
      </c>
      <c r="N5" s="336" t="s">
        <v>41</v>
      </c>
      <c r="O5" s="336" t="s">
        <v>150</v>
      </c>
      <c r="P5" s="336" t="s">
        <v>297</v>
      </c>
      <c r="Q5" s="336" t="s">
        <v>42</v>
      </c>
      <c r="R5" s="336" t="s">
        <v>43</v>
      </c>
      <c r="S5" s="337" t="s">
        <v>44</v>
      </c>
      <c r="T5" s="556" t="str">
        <f>'1. Sažetak'!H20</f>
        <v>POVEĆANJE / SMANJENJE</v>
      </c>
      <c r="U5" s="332" t="s">
        <v>147</v>
      </c>
      <c r="V5" s="333" t="s">
        <v>94</v>
      </c>
      <c r="W5" s="334" t="s">
        <v>148</v>
      </c>
      <c r="X5" s="335" t="s">
        <v>296</v>
      </c>
      <c r="Y5" s="336" t="s">
        <v>79</v>
      </c>
      <c r="Z5" s="336" t="s">
        <v>41</v>
      </c>
      <c r="AA5" s="336" t="s">
        <v>150</v>
      </c>
      <c r="AB5" s="336" t="s">
        <v>297</v>
      </c>
      <c r="AC5" s="336" t="s">
        <v>42</v>
      </c>
      <c r="AD5" s="336" t="s">
        <v>43</v>
      </c>
      <c r="AE5" s="337" t="s">
        <v>44</v>
      </c>
      <c r="AF5" s="567" t="str">
        <f>'1. Sažetak'!I20</f>
        <v>III. IZMJENA I DOPUNA 
PLANA 2020.</v>
      </c>
      <c r="AG5" s="332" t="s">
        <v>147</v>
      </c>
      <c r="AH5" s="333" t="s">
        <v>94</v>
      </c>
      <c r="AI5" s="334" t="s">
        <v>148</v>
      </c>
      <c r="AJ5" s="335" t="s">
        <v>296</v>
      </c>
      <c r="AK5" s="336" t="s">
        <v>79</v>
      </c>
      <c r="AL5" s="336" t="s">
        <v>41</v>
      </c>
      <c r="AM5" s="336" t="s">
        <v>150</v>
      </c>
      <c r="AN5" s="336" t="s">
        <v>297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63"/>
      <c r="B6" s="564"/>
      <c r="C6" s="564"/>
      <c r="D6" s="564"/>
      <c r="E6" s="564"/>
      <c r="F6" s="564"/>
      <c r="G6" s="566"/>
      <c r="H6" s="557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57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68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44">
        <v>1</v>
      </c>
      <c r="B7" s="545"/>
      <c r="C7" s="545"/>
      <c r="D7" s="545"/>
      <c r="E7" s="545"/>
      <c r="F7" s="545"/>
      <c r="G7" s="546"/>
      <c r="H7" s="250" t="s">
        <v>151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151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151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52"/>
      <c r="B8" s="553"/>
      <c r="C8" s="553"/>
      <c r="D8" s="553"/>
      <c r="E8" s="553"/>
      <c r="F8" s="553"/>
      <c r="G8" s="554"/>
      <c r="H8" s="348"/>
      <c r="I8" s="558">
        <f>SUM(I9:K9)</f>
        <v>446890</v>
      </c>
      <c r="J8" s="559">
        <f>SUM(J9:L9)</f>
        <v>3778468</v>
      </c>
      <c r="K8" s="560"/>
      <c r="L8" s="349">
        <f>L9</f>
        <v>3332178</v>
      </c>
      <c r="M8" s="559">
        <f>SUM(M9:S9)</f>
        <v>286296</v>
      </c>
      <c r="N8" s="559"/>
      <c r="O8" s="559"/>
      <c r="P8" s="559"/>
      <c r="Q8" s="559"/>
      <c r="R8" s="559"/>
      <c r="S8" s="560"/>
      <c r="T8" s="348"/>
      <c r="U8" s="558">
        <f>SUM(U9:W9)</f>
        <v>1410</v>
      </c>
      <c r="V8" s="559">
        <f>SUM(V9:X9)</f>
        <v>1410</v>
      </c>
      <c r="W8" s="560"/>
      <c r="X8" s="349">
        <f>X9</f>
        <v>0</v>
      </c>
      <c r="Y8" s="559">
        <f>SUM(Y9:AE9)</f>
        <v>18000</v>
      </c>
      <c r="Z8" s="559"/>
      <c r="AA8" s="559"/>
      <c r="AB8" s="559"/>
      <c r="AC8" s="559"/>
      <c r="AD8" s="559"/>
      <c r="AE8" s="560"/>
      <c r="AF8" s="162"/>
      <c r="AG8" s="558">
        <f>SUM(AG9:AI9)</f>
        <v>448300</v>
      </c>
      <c r="AH8" s="559">
        <f>SUM(AH9:AJ9)</f>
        <v>3779878</v>
      </c>
      <c r="AI8" s="560"/>
      <c r="AJ8" s="349">
        <f>AJ9</f>
        <v>3332178</v>
      </c>
      <c r="AK8" s="559">
        <f>SUM(AK9:AQ9)</f>
        <v>304296</v>
      </c>
      <c r="AL8" s="559"/>
      <c r="AM8" s="559"/>
      <c r="AN8" s="559"/>
      <c r="AO8" s="559"/>
      <c r="AP8" s="559"/>
      <c r="AQ8" s="560"/>
    </row>
    <row r="9" spans="1:45" s="190" customFormat="1" ht="30.75" customHeight="1" x14ac:dyDescent="0.25">
      <c r="A9" s="392"/>
      <c r="B9" s="547" t="str">
        <f>'1. Sažetak'!B6:E6</f>
        <v>OSNOVNA ŠKOLA BREZNIČKI HUM</v>
      </c>
      <c r="C9" s="547"/>
      <c r="D9" s="547"/>
      <c r="E9" s="547"/>
      <c r="F9" s="547"/>
      <c r="G9" s="548"/>
      <c r="H9" s="351">
        <f>SUM(I9:S9)</f>
        <v>4065364</v>
      </c>
      <c r="I9" s="352">
        <f t="shared" ref="I9:S9" si="0">I13+I91+I104+I110</f>
        <v>600</v>
      </c>
      <c r="J9" s="353">
        <f t="shared" si="0"/>
        <v>408600</v>
      </c>
      <c r="K9" s="354">
        <f t="shared" si="0"/>
        <v>37690</v>
      </c>
      <c r="L9" s="355">
        <f t="shared" si="0"/>
        <v>3332178</v>
      </c>
      <c r="M9" s="356">
        <f t="shared" si="0"/>
        <v>12000</v>
      </c>
      <c r="N9" s="357">
        <f t="shared" si="0"/>
        <v>200000</v>
      </c>
      <c r="O9" s="357">
        <f t="shared" si="0"/>
        <v>11766</v>
      </c>
      <c r="P9" s="357">
        <f t="shared" si="0"/>
        <v>58530</v>
      </c>
      <c r="Q9" s="357">
        <f t="shared" si="0"/>
        <v>0</v>
      </c>
      <c r="R9" s="357">
        <f t="shared" si="0"/>
        <v>4000</v>
      </c>
      <c r="S9" s="354">
        <f t="shared" si="0"/>
        <v>0</v>
      </c>
      <c r="T9" s="351">
        <f>SUM(U9:AE9)</f>
        <v>19410</v>
      </c>
      <c r="U9" s="352">
        <f t="shared" ref="U9:AE9" si="1">U13+U91+U104+U110</f>
        <v>0</v>
      </c>
      <c r="V9" s="353">
        <f t="shared" si="1"/>
        <v>0</v>
      </c>
      <c r="W9" s="354">
        <f t="shared" si="1"/>
        <v>1410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0</v>
      </c>
      <c r="AB9" s="357">
        <f t="shared" si="1"/>
        <v>18000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4084774</v>
      </c>
      <c r="AG9" s="352">
        <f t="shared" ref="AG9:AQ9" si="2">AG13+AG91+AG104+AG110</f>
        <v>600</v>
      </c>
      <c r="AH9" s="353">
        <f t="shared" si="2"/>
        <v>408600</v>
      </c>
      <c r="AI9" s="354">
        <f t="shared" si="2"/>
        <v>39100</v>
      </c>
      <c r="AJ9" s="355">
        <f t="shared" si="2"/>
        <v>3332178</v>
      </c>
      <c r="AK9" s="356">
        <f t="shared" si="2"/>
        <v>12000</v>
      </c>
      <c r="AL9" s="357">
        <f t="shared" si="2"/>
        <v>200000</v>
      </c>
      <c r="AM9" s="357">
        <f t="shared" si="2"/>
        <v>11766</v>
      </c>
      <c r="AN9" s="357">
        <f t="shared" si="2"/>
        <v>76530</v>
      </c>
      <c r="AO9" s="357">
        <f t="shared" si="2"/>
        <v>0</v>
      </c>
      <c r="AP9" s="357">
        <f t="shared" si="2"/>
        <v>4000</v>
      </c>
      <c r="AQ9" s="354">
        <f t="shared" si="2"/>
        <v>0</v>
      </c>
    </row>
    <row r="10" spans="1:45" s="190" customFormat="1" ht="36" x14ac:dyDescent="0.25">
      <c r="A10" s="549" t="s">
        <v>82</v>
      </c>
      <c r="B10" s="550"/>
      <c r="C10" s="550"/>
      <c r="D10" s="550"/>
      <c r="E10" s="550"/>
      <c r="F10" s="550"/>
      <c r="G10" s="551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39" t="s">
        <v>73</v>
      </c>
      <c r="B12" s="540"/>
      <c r="C12" s="540"/>
      <c r="D12" s="540"/>
      <c r="E12" s="540"/>
      <c r="F12" s="540"/>
      <c r="G12" s="540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317">
        <v>6</v>
      </c>
      <c r="B13" s="208"/>
      <c r="C13" s="365"/>
      <c r="D13" s="533" t="s">
        <v>48</v>
      </c>
      <c r="E13" s="533"/>
      <c r="F13" s="533"/>
      <c r="G13" s="534"/>
      <c r="H13" s="237">
        <f t="shared" ref="H13:H74" si="3">SUM(I13:S13)</f>
        <v>4061364</v>
      </c>
      <c r="I13" s="315">
        <f t="shared" ref="I13:S13" si="4">I14+I49+I60+I67+I81+I86</f>
        <v>600</v>
      </c>
      <c r="J13" s="263">
        <f t="shared" si="4"/>
        <v>408600</v>
      </c>
      <c r="K13" s="239">
        <f t="shared" si="4"/>
        <v>37690</v>
      </c>
      <c r="L13" s="368">
        <f t="shared" si="4"/>
        <v>3332178</v>
      </c>
      <c r="M13" s="240">
        <f t="shared" si="4"/>
        <v>12000</v>
      </c>
      <c r="N13" s="241">
        <f t="shared" si="4"/>
        <v>200000</v>
      </c>
      <c r="O13" s="241">
        <f t="shared" si="4"/>
        <v>11766</v>
      </c>
      <c r="P13" s="241">
        <f t="shared" si="4"/>
        <v>58530</v>
      </c>
      <c r="Q13" s="241">
        <f t="shared" si="4"/>
        <v>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19410</v>
      </c>
      <c r="U13" s="315">
        <f t="shared" ref="U13:AE13" si="6">U14+U49+U60+U67+U81+U86</f>
        <v>0</v>
      </c>
      <c r="V13" s="263">
        <f t="shared" si="6"/>
        <v>0</v>
      </c>
      <c r="W13" s="239">
        <f t="shared" si="6"/>
        <v>1410</v>
      </c>
      <c r="X13" s="368">
        <f t="shared" si="6"/>
        <v>0</v>
      </c>
      <c r="Y13" s="240">
        <f t="shared" si="6"/>
        <v>0</v>
      </c>
      <c r="Z13" s="241">
        <f t="shared" si="6"/>
        <v>0</v>
      </c>
      <c r="AA13" s="241">
        <f t="shared" si="6"/>
        <v>0</v>
      </c>
      <c r="AB13" s="241">
        <f t="shared" si="6"/>
        <v>18000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4080774</v>
      </c>
      <c r="AG13" s="315">
        <f t="shared" ref="AG13:AQ13" si="8">AG14+AG49+AG60+AG67+AG81+AG86</f>
        <v>600</v>
      </c>
      <c r="AH13" s="263">
        <f t="shared" si="8"/>
        <v>408600</v>
      </c>
      <c r="AI13" s="239">
        <f t="shared" si="8"/>
        <v>39100</v>
      </c>
      <c r="AJ13" s="368">
        <f t="shared" si="8"/>
        <v>3332178</v>
      </c>
      <c r="AK13" s="240">
        <f t="shared" si="8"/>
        <v>12000</v>
      </c>
      <c r="AL13" s="241">
        <f t="shared" si="8"/>
        <v>200000</v>
      </c>
      <c r="AM13" s="241">
        <f t="shared" si="8"/>
        <v>11766</v>
      </c>
      <c r="AN13" s="241">
        <f t="shared" si="8"/>
        <v>76530</v>
      </c>
      <c r="AO13" s="241">
        <f t="shared" si="8"/>
        <v>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31">
        <v>63</v>
      </c>
      <c r="B14" s="532"/>
      <c r="C14" s="369"/>
      <c r="D14" s="533" t="s">
        <v>49</v>
      </c>
      <c r="E14" s="533"/>
      <c r="F14" s="533"/>
      <c r="G14" s="534"/>
      <c r="H14" s="237">
        <f t="shared" si="3"/>
        <v>3440164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37690</v>
      </c>
      <c r="L14" s="303">
        <f t="shared" si="9"/>
        <v>3332178</v>
      </c>
      <c r="M14" s="240">
        <f t="shared" si="9"/>
        <v>0</v>
      </c>
      <c r="N14" s="241">
        <f t="shared" si="9"/>
        <v>0</v>
      </c>
      <c r="O14" s="241">
        <f t="shared" si="9"/>
        <v>11766</v>
      </c>
      <c r="P14" s="241">
        <f t="shared" si="9"/>
        <v>58530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19410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1410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0</v>
      </c>
      <c r="AB14" s="241">
        <f t="shared" si="10"/>
        <v>18000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3459574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39100</v>
      </c>
      <c r="AJ14" s="303">
        <f t="shared" si="11"/>
        <v>3332178</v>
      </c>
      <c r="AK14" s="240">
        <f t="shared" si="11"/>
        <v>0</v>
      </c>
      <c r="AL14" s="241">
        <f t="shared" si="11"/>
        <v>0</v>
      </c>
      <c r="AM14" s="241">
        <f t="shared" si="11"/>
        <v>11766</v>
      </c>
      <c r="AN14" s="241">
        <f t="shared" si="11"/>
        <v>76530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31">
        <v>631</v>
      </c>
      <c r="B15" s="532"/>
      <c r="C15" s="532"/>
      <c r="D15" s="533" t="s">
        <v>50</v>
      </c>
      <c r="E15" s="533"/>
      <c r="F15" s="533"/>
      <c r="G15" s="534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160</v>
      </c>
      <c r="D16" s="572" t="s">
        <v>161</v>
      </c>
      <c r="E16" s="572"/>
      <c r="F16" s="572"/>
      <c r="G16" s="573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72" t="s">
        <v>162</v>
      </c>
      <c r="E17" s="572"/>
      <c r="F17" s="572"/>
      <c r="G17" s="573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31">
        <v>632</v>
      </c>
      <c r="B18" s="532"/>
      <c r="C18" s="532"/>
      <c r="D18" s="533" t="s">
        <v>51</v>
      </c>
      <c r="E18" s="533"/>
      <c r="F18" s="533"/>
      <c r="G18" s="534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163</v>
      </c>
      <c r="D19" s="572" t="s">
        <v>164</v>
      </c>
      <c r="E19" s="572"/>
      <c r="F19" s="572"/>
      <c r="G19" s="573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72" t="s">
        <v>165</v>
      </c>
      <c r="E20" s="572"/>
      <c r="F20" s="572"/>
      <c r="G20" s="573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72" t="s">
        <v>166</v>
      </c>
      <c r="E21" s="572"/>
      <c r="F21" s="572"/>
      <c r="G21" s="573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72" t="s">
        <v>167</v>
      </c>
      <c r="E22" s="572"/>
      <c r="F22" s="572"/>
      <c r="G22" s="573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31">
        <v>634</v>
      </c>
      <c r="B23" s="532"/>
      <c r="C23" s="532"/>
      <c r="D23" s="533" t="s">
        <v>109</v>
      </c>
      <c r="E23" s="533"/>
      <c r="F23" s="533"/>
      <c r="G23" s="534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72" t="s">
        <v>168</v>
      </c>
      <c r="E24" s="572"/>
      <c r="F24" s="572"/>
      <c r="G24" s="573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75" t="s">
        <v>169</v>
      </c>
      <c r="E25" s="575"/>
      <c r="F25" s="575"/>
      <c r="G25" s="576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72" t="s">
        <v>170</v>
      </c>
      <c r="E26" s="572"/>
      <c r="F26" s="572"/>
      <c r="G26" s="573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72" t="s">
        <v>171</v>
      </c>
      <c r="E27" s="572"/>
      <c r="F27" s="572"/>
      <c r="G27" s="573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72" t="s">
        <v>172</v>
      </c>
      <c r="E28" s="572"/>
      <c r="F28" s="572"/>
      <c r="G28" s="573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72" t="s">
        <v>173</v>
      </c>
      <c r="E29" s="572"/>
      <c r="F29" s="572"/>
      <c r="G29" s="573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31">
        <v>636</v>
      </c>
      <c r="B30" s="532"/>
      <c r="C30" s="532"/>
      <c r="D30" s="533" t="s">
        <v>62</v>
      </c>
      <c r="E30" s="533"/>
      <c r="F30" s="533"/>
      <c r="G30" s="534"/>
      <c r="H30" s="237">
        <f t="shared" si="3"/>
        <v>3390708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3332178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58530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18000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18000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3408708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3332178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76530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72" t="s">
        <v>174</v>
      </c>
      <c r="E31" s="572"/>
      <c r="F31" s="572"/>
      <c r="G31" s="573"/>
      <c r="H31" s="385">
        <f t="shared" si="3"/>
        <v>3243708</v>
      </c>
      <c r="I31" s="55"/>
      <c r="J31" s="308"/>
      <c r="K31" s="424"/>
      <c r="L31" s="304">
        <v>3242178</v>
      </c>
      <c r="M31" s="289"/>
      <c r="N31" s="56"/>
      <c r="O31" s="56"/>
      <c r="P31" s="324">
        <v>1530</v>
      </c>
      <c r="Q31" s="56"/>
      <c r="R31" s="56"/>
      <c r="S31" s="57"/>
      <c r="T31" s="385">
        <f t="shared" si="5"/>
        <v>0</v>
      </c>
      <c r="U31" s="55"/>
      <c r="V31" s="308"/>
      <c r="W31" s="424"/>
      <c r="X31" s="304"/>
      <c r="Y31" s="289"/>
      <c r="Z31" s="56"/>
      <c r="AA31" s="56"/>
      <c r="AB31" s="324"/>
      <c r="AC31" s="56"/>
      <c r="AD31" s="56"/>
      <c r="AE31" s="57"/>
      <c r="AF31" s="385">
        <f t="shared" si="7"/>
        <v>3243708</v>
      </c>
      <c r="AG31" s="55"/>
      <c r="AH31" s="308"/>
      <c r="AI31" s="424"/>
      <c r="AJ31" s="423">
        <f>L31+X31</f>
        <v>3242178</v>
      </c>
      <c r="AK31" s="289"/>
      <c r="AL31" s="56"/>
      <c r="AM31" s="56"/>
      <c r="AN31" s="56">
        <f>P31+AB31</f>
        <v>1530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72" t="s">
        <v>175</v>
      </c>
      <c r="E32" s="572"/>
      <c r="F32" s="572"/>
      <c r="G32" s="573"/>
      <c r="H32" s="385">
        <f t="shared" si="3"/>
        <v>57000</v>
      </c>
      <c r="I32" s="55"/>
      <c r="J32" s="308"/>
      <c r="K32" s="424"/>
      <c r="L32" s="423"/>
      <c r="M32" s="289"/>
      <c r="N32" s="56"/>
      <c r="O32" s="56"/>
      <c r="P32" s="324">
        <v>57000</v>
      </c>
      <c r="Q32" s="56"/>
      <c r="R32" s="56"/>
      <c r="S32" s="57"/>
      <c r="T32" s="385">
        <f t="shared" si="5"/>
        <v>18000</v>
      </c>
      <c r="U32" s="55"/>
      <c r="V32" s="308"/>
      <c r="W32" s="424"/>
      <c r="X32" s="423"/>
      <c r="Y32" s="289"/>
      <c r="Z32" s="56"/>
      <c r="AA32" s="56"/>
      <c r="AB32" s="324">
        <v>18000</v>
      </c>
      <c r="AC32" s="56"/>
      <c r="AD32" s="56"/>
      <c r="AE32" s="57"/>
      <c r="AF32" s="385">
        <f t="shared" si="7"/>
        <v>75000</v>
      </c>
      <c r="AG32" s="55"/>
      <c r="AH32" s="308"/>
      <c r="AI32" s="424"/>
      <c r="AJ32" s="423"/>
      <c r="AK32" s="289"/>
      <c r="AL32" s="56"/>
      <c r="AM32" s="56"/>
      <c r="AN32" s="56">
        <f>P32+AB32</f>
        <v>75000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72" t="s">
        <v>176</v>
      </c>
      <c r="E33" s="572"/>
      <c r="F33" s="572"/>
      <c r="G33" s="573"/>
      <c r="H33" s="385">
        <f t="shared" si="3"/>
        <v>90000</v>
      </c>
      <c r="I33" s="55"/>
      <c r="J33" s="308"/>
      <c r="K33" s="424"/>
      <c r="L33" s="304">
        <v>90000</v>
      </c>
      <c r="M33" s="289"/>
      <c r="N33" s="56"/>
      <c r="O33" s="56"/>
      <c r="P33" s="324"/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90000</v>
      </c>
      <c r="AG33" s="55"/>
      <c r="AH33" s="308"/>
      <c r="AI33" s="424"/>
      <c r="AJ33" s="423">
        <f>L33+X33</f>
        <v>90000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72" t="s">
        <v>177</v>
      </c>
      <c r="E34" s="572"/>
      <c r="F34" s="572"/>
      <c r="G34" s="573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31">
        <v>638</v>
      </c>
      <c r="B35" s="532"/>
      <c r="C35" s="532"/>
      <c r="D35" s="533" t="s">
        <v>154</v>
      </c>
      <c r="E35" s="533"/>
      <c r="F35" s="533"/>
      <c r="G35" s="534"/>
      <c r="H35" s="237">
        <f t="shared" si="3"/>
        <v>11766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11766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11766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11766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72" t="s">
        <v>178</v>
      </c>
      <c r="E36" s="572"/>
      <c r="F36" s="572"/>
      <c r="G36" s="573"/>
      <c r="H36" s="385">
        <f t="shared" si="3"/>
        <v>11766</v>
      </c>
      <c r="I36" s="55"/>
      <c r="J36" s="308"/>
      <c r="K36" s="308"/>
      <c r="L36" s="423"/>
      <c r="M36" s="324"/>
      <c r="N36" s="56"/>
      <c r="O36" s="324">
        <v>11766</v>
      </c>
      <c r="P36" s="56"/>
      <c r="Q36" s="56"/>
      <c r="R36" s="56"/>
      <c r="S36" s="57"/>
      <c r="T36" s="385">
        <f t="shared" si="5"/>
        <v>0</v>
      </c>
      <c r="U36" s="55"/>
      <c r="V36" s="308"/>
      <c r="W36" s="308"/>
      <c r="X36" s="423"/>
      <c r="Y36" s="324"/>
      <c r="Z36" s="56"/>
      <c r="AA36" s="324"/>
      <c r="AB36" s="56"/>
      <c r="AC36" s="56"/>
      <c r="AD36" s="56"/>
      <c r="AE36" s="57"/>
      <c r="AF36" s="385">
        <f t="shared" si="7"/>
        <v>11766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11766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72" t="s">
        <v>179</v>
      </c>
      <c r="E37" s="572"/>
      <c r="F37" s="572"/>
      <c r="G37" s="573"/>
      <c r="H37" s="385">
        <f t="shared" si="3"/>
        <v>0</v>
      </c>
      <c r="I37" s="55"/>
      <c r="J37" s="308"/>
      <c r="K37" s="308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08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180</v>
      </c>
      <c r="D38" s="572" t="s">
        <v>181</v>
      </c>
      <c r="E38" s="572"/>
      <c r="F38" s="572"/>
      <c r="G38" s="573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182</v>
      </c>
      <c r="D39" s="572" t="s">
        <v>183</v>
      </c>
      <c r="E39" s="572"/>
      <c r="F39" s="572"/>
      <c r="G39" s="573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72" t="s">
        <v>184</v>
      </c>
      <c r="E40" s="572"/>
      <c r="F40" s="572"/>
      <c r="G40" s="573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72" t="s">
        <v>185</v>
      </c>
      <c r="E41" s="572"/>
      <c r="F41" s="572"/>
      <c r="G41" s="573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186</v>
      </c>
      <c r="D42" s="572" t="s">
        <v>187</v>
      </c>
      <c r="E42" s="572"/>
      <c r="F42" s="572"/>
      <c r="G42" s="573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188</v>
      </c>
      <c r="D43" s="572" t="s">
        <v>189</v>
      </c>
      <c r="E43" s="572"/>
      <c r="F43" s="572"/>
      <c r="G43" s="573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31">
        <v>639</v>
      </c>
      <c r="B44" s="532"/>
      <c r="C44" s="532"/>
      <c r="D44" s="533" t="s">
        <v>190</v>
      </c>
      <c r="E44" s="533"/>
      <c r="F44" s="533"/>
      <c r="G44" s="534"/>
      <c r="H44" s="237">
        <f t="shared" si="3"/>
        <v>37690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37690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1410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1410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39100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39100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25">
      <c r="A45" s="394"/>
      <c r="B45" s="384"/>
      <c r="C45" s="384">
        <v>63911</v>
      </c>
      <c r="D45" s="572" t="s">
        <v>191</v>
      </c>
      <c r="E45" s="572"/>
      <c r="F45" s="572"/>
      <c r="G45" s="573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25">
      <c r="A46" s="394"/>
      <c r="B46" s="384"/>
      <c r="C46" s="384">
        <v>63921</v>
      </c>
      <c r="D46" s="572" t="s">
        <v>192</v>
      </c>
      <c r="E46" s="572"/>
      <c r="F46" s="572"/>
      <c r="G46" s="573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72" t="s">
        <v>193</v>
      </c>
      <c r="E47" s="572"/>
      <c r="F47" s="572"/>
      <c r="G47" s="573"/>
      <c r="H47" s="385">
        <f t="shared" si="3"/>
        <v>37690</v>
      </c>
      <c r="I47" s="55"/>
      <c r="J47" s="308"/>
      <c r="K47" s="324">
        <v>37690</v>
      </c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1410</v>
      </c>
      <c r="U47" s="55"/>
      <c r="V47" s="308"/>
      <c r="W47" s="324">
        <v>1410</v>
      </c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39100</v>
      </c>
      <c r="AG47" s="55"/>
      <c r="AH47" s="308"/>
      <c r="AI47" s="424">
        <f>K47+W47</f>
        <v>39100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72" t="s">
        <v>194</v>
      </c>
      <c r="E48" s="572"/>
      <c r="F48" s="572"/>
      <c r="G48" s="573"/>
      <c r="H48" s="385">
        <f t="shared" si="3"/>
        <v>0</v>
      </c>
      <c r="I48" s="55"/>
      <c r="J48" s="308"/>
      <c r="K48" s="3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31">
        <v>64</v>
      </c>
      <c r="B49" s="532"/>
      <c r="C49" s="316"/>
      <c r="D49" s="533" t="s">
        <v>52</v>
      </c>
      <c r="E49" s="533"/>
      <c r="F49" s="533"/>
      <c r="G49" s="534"/>
      <c r="H49" s="237">
        <f t="shared" si="3"/>
        <v>2000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2000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2000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2000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31">
        <v>641</v>
      </c>
      <c r="B50" s="532"/>
      <c r="C50" s="532"/>
      <c r="D50" s="533" t="s">
        <v>53</v>
      </c>
      <c r="E50" s="533"/>
      <c r="F50" s="533"/>
      <c r="G50" s="534"/>
      <c r="H50" s="237">
        <f t="shared" si="3"/>
        <v>2000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2000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2000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2000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195</v>
      </c>
      <c r="D51" s="572" t="s">
        <v>196</v>
      </c>
      <c r="E51" s="572"/>
      <c r="F51" s="572"/>
      <c r="G51" s="573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197</v>
      </c>
      <c r="D52" s="572" t="s">
        <v>198</v>
      </c>
      <c r="E52" s="572"/>
      <c r="F52" s="572"/>
      <c r="G52" s="573"/>
      <c r="H52" s="385">
        <f t="shared" si="3"/>
        <v>2000</v>
      </c>
      <c r="I52" s="55"/>
      <c r="J52" s="308"/>
      <c r="K52" s="424"/>
      <c r="L52" s="423"/>
      <c r="M52" s="323">
        <v>2000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2000</v>
      </c>
      <c r="AG52" s="55"/>
      <c r="AH52" s="308"/>
      <c r="AI52" s="424"/>
      <c r="AJ52" s="423"/>
      <c r="AK52" s="289">
        <f t="shared" ref="AK52:AK56" si="40">M52+Y52</f>
        <v>2000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201</v>
      </c>
      <c r="D53" s="572" t="s">
        <v>202</v>
      </c>
      <c r="E53" s="572"/>
      <c r="F53" s="572"/>
      <c r="G53" s="573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199</v>
      </c>
      <c r="D54" s="572" t="s">
        <v>200</v>
      </c>
      <c r="E54" s="572"/>
      <c r="F54" s="572"/>
      <c r="G54" s="573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72" t="s">
        <v>203</v>
      </c>
      <c r="E55" s="572"/>
      <c r="F55" s="572"/>
      <c r="G55" s="573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204</v>
      </c>
      <c r="D56" s="572" t="s">
        <v>205</v>
      </c>
      <c r="E56" s="572"/>
      <c r="F56" s="572"/>
      <c r="G56" s="573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31">
        <v>642</v>
      </c>
      <c r="B57" s="532"/>
      <c r="C57" s="532"/>
      <c r="D57" s="533" t="s">
        <v>63</v>
      </c>
      <c r="E57" s="533"/>
      <c r="F57" s="533"/>
      <c r="G57" s="534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72" t="s">
        <v>206</v>
      </c>
      <c r="E58" s="572"/>
      <c r="F58" s="572"/>
      <c r="G58" s="573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207</v>
      </c>
      <c r="D59" s="572" t="s">
        <v>208</v>
      </c>
      <c r="E59" s="572"/>
      <c r="F59" s="572"/>
      <c r="G59" s="573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31">
        <v>65</v>
      </c>
      <c r="B60" s="532"/>
      <c r="C60" s="316"/>
      <c r="D60" s="533" t="s">
        <v>54</v>
      </c>
      <c r="E60" s="533"/>
      <c r="F60" s="533"/>
      <c r="G60" s="534"/>
      <c r="H60" s="237">
        <f t="shared" si="3"/>
        <v>200000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200000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200000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200000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31">
        <v>652</v>
      </c>
      <c r="B61" s="532"/>
      <c r="C61" s="532"/>
      <c r="D61" s="533" t="s">
        <v>55</v>
      </c>
      <c r="E61" s="533"/>
      <c r="F61" s="533"/>
      <c r="G61" s="534"/>
      <c r="H61" s="237">
        <f t="shared" si="3"/>
        <v>200000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200000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200000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200000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72" t="s">
        <v>209</v>
      </c>
      <c r="E62" s="572"/>
      <c r="F62" s="572"/>
      <c r="G62" s="573"/>
      <c r="H62" s="385">
        <f t="shared" si="3"/>
        <v>110000</v>
      </c>
      <c r="I62" s="55"/>
      <c r="J62" s="308"/>
      <c r="K62" s="424"/>
      <c r="L62" s="423"/>
      <c r="M62" s="289"/>
      <c r="N62" s="324">
        <v>110000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110000</v>
      </c>
      <c r="AG62" s="55"/>
      <c r="AH62" s="308"/>
      <c r="AI62" s="424"/>
      <c r="AJ62" s="423"/>
      <c r="AK62" s="289"/>
      <c r="AL62" s="56">
        <f>N62+Z62</f>
        <v>110000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72" t="s">
        <v>210</v>
      </c>
      <c r="E63" s="572"/>
      <c r="F63" s="572"/>
      <c r="G63" s="573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211</v>
      </c>
      <c r="D64" s="572" t="s">
        <v>212</v>
      </c>
      <c r="E64" s="572"/>
      <c r="F64" s="572"/>
      <c r="G64" s="573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72" t="s">
        <v>213</v>
      </c>
      <c r="E65" s="572"/>
      <c r="F65" s="572"/>
      <c r="G65" s="573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214</v>
      </c>
      <c r="D66" s="572" t="s">
        <v>215</v>
      </c>
      <c r="E66" s="572"/>
      <c r="F66" s="572"/>
      <c r="G66" s="573"/>
      <c r="H66" s="385">
        <f t="shared" si="3"/>
        <v>90000</v>
      </c>
      <c r="I66" s="55"/>
      <c r="J66" s="308"/>
      <c r="K66" s="424"/>
      <c r="L66" s="423"/>
      <c r="M66" s="289"/>
      <c r="N66" s="324">
        <v>90000</v>
      </c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90000</v>
      </c>
      <c r="AG66" s="55"/>
      <c r="AH66" s="308"/>
      <c r="AI66" s="424"/>
      <c r="AJ66" s="423"/>
      <c r="AK66" s="289"/>
      <c r="AL66" s="56">
        <f>N66+Z66</f>
        <v>90000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31">
        <v>66</v>
      </c>
      <c r="B67" s="532"/>
      <c r="C67" s="316"/>
      <c r="D67" s="533" t="s">
        <v>56</v>
      </c>
      <c r="E67" s="533"/>
      <c r="F67" s="533"/>
      <c r="G67" s="534"/>
      <c r="H67" s="237">
        <f t="shared" si="3"/>
        <v>10000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10000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10000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10000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31">
        <v>661</v>
      </c>
      <c r="B68" s="532"/>
      <c r="C68" s="532"/>
      <c r="D68" s="533" t="s">
        <v>57</v>
      </c>
      <c r="E68" s="533"/>
      <c r="F68" s="533"/>
      <c r="G68" s="534"/>
      <c r="H68" s="237">
        <f t="shared" si="3"/>
        <v>10000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10000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10000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10000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72" t="s">
        <v>216</v>
      </c>
      <c r="E69" s="572"/>
      <c r="F69" s="572"/>
      <c r="G69" s="573"/>
      <c r="H69" s="385">
        <f t="shared" si="3"/>
        <v>0</v>
      </c>
      <c r="I69" s="55"/>
      <c r="J69" s="308"/>
      <c r="K69" s="424"/>
      <c r="L69" s="423"/>
      <c r="M69" s="323"/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0</v>
      </c>
      <c r="AG69" s="55"/>
      <c r="AH69" s="308"/>
      <c r="AI69" s="424"/>
      <c r="AJ69" s="423"/>
      <c r="AK69" s="289">
        <f>M69+Y69</f>
        <v>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72" t="s">
        <v>217</v>
      </c>
      <c r="E70" s="572"/>
      <c r="F70" s="572"/>
      <c r="G70" s="573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72" t="s">
        <v>218</v>
      </c>
      <c r="E71" s="572"/>
      <c r="F71" s="572"/>
      <c r="G71" s="573"/>
      <c r="H71" s="385">
        <f t="shared" si="3"/>
        <v>10000</v>
      </c>
      <c r="I71" s="55"/>
      <c r="J71" s="308"/>
      <c r="K71" s="424"/>
      <c r="L71" s="423"/>
      <c r="M71" s="323">
        <v>10000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10000</v>
      </c>
      <c r="AG71" s="55"/>
      <c r="AH71" s="308"/>
      <c r="AI71" s="424"/>
      <c r="AJ71" s="423"/>
      <c r="AK71" s="289">
        <f>M71+Y71</f>
        <v>10000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31">
        <v>663</v>
      </c>
      <c r="B72" s="532"/>
      <c r="C72" s="532"/>
      <c r="D72" s="533" t="s">
        <v>58</v>
      </c>
      <c r="E72" s="533"/>
      <c r="F72" s="533"/>
      <c r="G72" s="534"/>
      <c r="H72" s="237">
        <f t="shared" si="3"/>
        <v>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219</v>
      </c>
      <c r="D73" s="572" t="s">
        <v>220</v>
      </c>
      <c r="E73" s="572"/>
      <c r="F73" s="572"/>
      <c r="G73" s="573"/>
      <c r="H73" s="385">
        <f t="shared" si="3"/>
        <v>0</v>
      </c>
      <c r="I73" s="55"/>
      <c r="J73" s="308"/>
      <c r="K73" s="424"/>
      <c r="L73" s="423"/>
      <c r="M73" s="289"/>
      <c r="N73" s="56"/>
      <c r="O73" s="56"/>
      <c r="P73" s="56"/>
      <c r="Q73" s="324"/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221</v>
      </c>
      <c r="D74" s="572" t="s">
        <v>222</v>
      </c>
      <c r="E74" s="572"/>
      <c r="F74" s="572"/>
      <c r="G74" s="573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223</v>
      </c>
      <c r="D75" s="572" t="s">
        <v>224</v>
      </c>
      <c r="E75" s="572"/>
      <c r="F75" s="572"/>
      <c r="G75" s="573"/>
      <c r="H75" s="385">
        <f t="shared" ref="H75:H101" si="81">SUM(I75:S75)</f>
        <v>0</v>
      </c>
      <c r="I75" s="55"/>
      <c r="J75" s="308"/>
      <c r="K75" s="424"/>
      <c r="L75" s="423"/>
      <c r="M75" s="289"/>
      <c r="N75" s="56"/>
      <c r="O75" s="56"/>
      <c r="P75" s="56"/>
      <c r="Q75" s="324"/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225</v>
      </c>
      <c r="D76" s="572" t="s">
        <v>226</v>
      </c>
      <c r="E76" s="572"/>
      <c r="F76" s="572"/>
      <c r="G76" s="573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227</v>
      </c>
      <c r="D77" s="572" t="s">
        <v>228</v>
      </c>
      <c r="E77" s="572"/>
      <c r="F77" s="572"/>
      <c r="G77" s="573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229</v>
      </c>
      <c r="D78" s="572" t="s">
        <v>230</v>
      </c>
      <c r="E78" s="572"/>
      <c r="F78" s="572"/>
      <c r="G78" s="573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231</v>
      </c>
      <c r="D79" s="572" t="s">
        <v>232</v>
      </c>
      <c r="E79" s="572"/>
      <c r="F79" s="572"/>
      <c r="G79" s="573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233</v>
      </c>
      <c r="D80" s="572" t="s">
        <v>234</v>
      </c>
      <c r="E80" s="572"/>
      <c r="F80" s="572"/>
      <c r="G80" s="573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31">
        <v>67</v>
      </c>
      <c r="B81" s="532"/>
      <c r="C81" s="316"/>
      <c r="D81" s="533" t="s">
        <v>59</v>
      </c>
      <c r="E81" s="533"/>
      <c r="F81" s="533"/>
      <c r="G81" s="534"/>
      <c r="H81" s="237">
        <f t="shared" si="81"/>
        <v>409200</v>
      </c>
      <c r="I81" s="315">
        <f>I82</f>
        <v>600</v>
      </c>
      <c r="J81" s="263">
        <f t="shared" ref="J81:S81" si="84">J82</f>
        <v>408600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0</v>
      </c>
      <c r="U81" s="315">
        <f>U82</f>
        <v>0</v>
      </c>
      <c r="V81" s="263">
        <f t="shared" ref="V81:AE81" si="85">V82</f>
        <v>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409200</v>
      </c>
      <c r="AG81" s="315">
        <f>AG82</f>
        <v>600</v>
      </c>
      <c r="AH81" s="263">
        <f t="shared" ref="AH81:AQ81" si="86">AH82</f>
        <v>408600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31">
        <v>671</v>
      </c>
      <c r="B82" s="532"/>
      <c r="C82" s="532"/>
      <c r="D82" s="533" t="s">
        <v>60</v>
      </c>
      <c r="E82" s="533"/>
      <c r="F82" s="533"/>
      <c r="G82" s="534"/>
      <c r="H82" s="237">
        <f t="shared" si="81"/>
        <v>409200</v>
      </c>
      <c r="I82" s="315">
        <f>SUM(I83:I85)</f>
        <v>600</v>
      </c>
      <c r="J82" s="263">
        <f t="shared" ref="J82:S82" si="87">SUM(J83:J85)</f>
        <v>408600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0</v>
      </c>
      <c r="U82" s="315">
        <f>SUM(U83:U85)</f>
        <v>0</v>
      </c>
      <c r="V82" s="263">
        <f t="shared" ref="V82:AE82" si="88">SUM(V83:V85)</f>
        <v>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409200</v>
      </c>
      <c r="AG82" s="315">
        <f>SUM(AG83:AG85)</f>
        <v>600</v>
      </c>
      <c r="AH82" s="263">
        <f t="shared" ref="AH82:AQ82" si="89">SUM(AH83:AH85)</f>
        <v>408600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72" t="s">
        <v>235</v>
      </c>
      <c r="E83" s="572"/>
      <c r="F83" s="572"/>
      <c r="G83" s="573"/>
      <c r="H83" s="385">
        <f t="shared" si="81"/>
        <v>408600</v>
      </c>
      <c r="I83" s="320"/>
      <c r="J83" s="321">
        <v>408600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0</v>
      </c>
      <c r="U83" s="320"/>
      <c r="V83" s="321"/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408600</v>
      </c>
      <c r="AG83" s="55">
        <f>I83+U83</f>
        <v>0</v>
      </c>
      <c r="AH83" s="308">
        <f>J83+V83</f>
        <v>408600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72" t="s">
        <v>236</v>
      </c>
      <c r="E84" s="572"/>
      <c r="F84" s="572"/>
      <c r="G84" s="573"/>
      <c r="H84" s="385">
        <f t="shared" si="81"/>
        <v>600</v>
      </c>
      <c r="I84" s="320">
        <v>600</v>
      </c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0</v>
      </c>
      <c r="U84" s="320"/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600</v>
      </c>
      <c r="AG84" s="55">
        <f t="shared" ref="AG84:AG85" si="90">I84+U84</f>
        <v>600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72" t="s">
        <v>237</v>
      </c>
      <c r="E85" s="572"/>
      <c r="F85" s="572"/>
      <c r="G85" s="573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31">
        <v>68</v>
      </c>
      <c r="B86" s="532"/>
      <c r="C86" s="316"/>
      <c r="D86" s="533" t="s">
        <v>157</v>
      </c>
      <c r="E86" s="533"/>
      <c r="F86" s="533"/>
      <c r="G86" s="534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31">
        <v>681</v>
      </c>
      <c r="B87" s="532"/>
      <c r="C87" s="532"/>
      <c r="D87" s="533" t="s">
        <v>238</v>
      </c>
      <c r="E87" s="533"/>
      <c r="F87" s="533"/>
      <c r="G87" s="534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72" t="s">
        <v>239</v>
      </c>
      <c r="E88" s="572"/>
      <c r="F88" s="572"/>
      <c r="G88" s="573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31">
        <v>683</v>
      </c>
      <c r="B89" s="532"/>
      <c r="C89" s="532"/>
      <c r="D89" s="533" t="s">
        <v>158</v>
      </c>
      <c r="E89" s="533"/>
      <c r="F89" s="533"/>
      <c r="G89" s="534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72" t="s">
        <v>158</v>
      </c>
      <c r="E90" s="572"/>
      <c r="F90" s="572"/>
      <c r="G90" s="573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33" t="s">
        <v>93</v>
      </c>
      <c r="E91" s="533"/>
      <c r="F91" s="533"/>
      <c r="G91" s="534"/>
      <c r="H91" s="237">
        <f t="shared" si="81"/>
        <v>4000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4000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4000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4000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31">
        <v>72</v>
      </c>
      <c r="B92" s="532"/>
      <c r="C92" s="316"/>
      <c r="D92" s="533" t="s">
        <v>155</v>
      </c>
      <c r="E92" s="533"/>
      <c r="F92" s="533"/>
      <c r="G92" s="533"/>
      <c r="H92" s="237">
        <f t="shared" si="81"/>
        <v>4000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4000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4000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4000</v>
      </c>
      <c r="AQ92" s="242">
        <f t="shared" si="105"/>
        <v>0</v>
      </c>
      <c r="AR92" s="243"/>
      <c r="AS92" s="243"/>
    </row>
    <row r="93" spans="1:45" s="190" customFormat="1" ht="15" x14ac:dyDescent="0.25">
      <c r="A93" s="531">
        <v>721</v>
      </c>
      <c r="B93" s="574"/>
      <c r="C93" s="574"/>
      <c r="D93" s="533" t="s">
        <v>92</v>
      </c>
      <c r="E93" s="533"/>
      <c r="F93" s="533"/>
      <c r="G93" s="533"/>
      <c r="H93" s="237">
        <f t="shared" si="81"/>
        <v>4000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4000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4000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4000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240</v>
      </c>
      <c r="D94" s="572" t="s">
        <v>241</v>
      </c>
      <c r="E94" s="572"/>
      <c r="F94" s="572"/>
      <c r="G94" s="573"/>
      <c r="H94" s="385">
        <f t="shared" si="81"/>
        <v>4000</v>
      </c>
      <c r="I94" s="55"/>
      <c r="J94" s="308"/>
      <c r="K94" s="424"/>
      <c r="L94" s="423"/>
      <c r="M94" s="289"/>
      <c r="N94" s="56"/>
      <c r="O94" s="56"/>
      <c r="P94" s="56"/>
      <c r="Q94" s="56"/>
      <c r="R94" s="324">
        <v>4000</v>
      </c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4000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4000</v>
      </c>
      <c r="AQ94" s="57"/>
      <c r="AR94" s="386"/>
      <c r="AS94" s="386"/>
    </row>
    <row r="95" spans="1:45" s="190" customFormat="1" ht="18" customHeight="1" x14ac:dyDescent="0.25">
      <c r="A95" s="531">
        <v>722</v>
      </c>
      <c r="B95" s="574"/>
      <c r="C95" s="574"/>
      <c r="D95" s="533" t="s">
        <v>242</v>
      </c>
      <c r="E95" s="533"/>
      <c r="F95" s="533"/>
      <c r="G95" s="533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243</v>
      </c>
      <c r="D96" s="572" t="s">
        <v>244</v>
      </c>
      <c r="E96" s="572"/>
      <c r="F96" s="572"/>
      <c r="G96" s="573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245</v>
      </c>
      <c r="D97" s="572" t="s">
        <v>246</v>
      </c>
      <c r="E97" s="572"/>
      <c r="F97" s="572"/>
      <c r="G97" s="573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247</v>
      </c>
      <c r="D98" s="572" t="s">
        <v>248</v>
      </c>
      <c r="E98" s="572"/>
      <c r="F98" s="572"/>
      <c r="G98" s="573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31">
        <v>723</v>
      </c>
      <c r="B99" s="574"/>
      <c r="C99" s="574"/>
      <c r="D99" s="533" t="s">
        <v>156</v>
      </c>
      <c r="E99" s="533"/>
      <c r="F99" s="533"/>
      <c r="G99" s="533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249</v>
      </c>
      <c r="D100" s="572" t="s">
        <v>250</v>
      </c>
      <c r="E100" s="572"/>
      <c r="F100" s="572"/>
      <c r="G100" s="573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251</v>
      </c>
      <c r="D101" s="572" t="s">
        <v>252</v>
      </c>
      <c r="E101" s="572"/>
      <c r="F101" s="572"/>
      <c r="G101" s="573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39" t="s">
        <v>74</v>
      </c>
      <c r="B103" s="540"/>
      <c r="C103" s="540"/>
      <c r="D103" s="540"/>
      <c r="E103" s="540"/>
      <c r="F103" s="540"/>
      <c r="G103" s="540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41" t="s">
        <v>70</v>
      </c>
      <c r="E104" s="541"/>
      <c r="F104" s="541"/>
      <c r="G104" s="542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31">
        <v>84</v>
      </c>
      <c r="B105" s="532"/>
      <c r="C105" s="369"/>
      <c r="D105" s="533" t="s">
        <v>66</v>
      </c>
      <c r="E105" s="533"/>
      <c r="F105" s="533"/>
      <c r="G105" s="534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31">
        <v>844</v>
      </c>
      <c r="B106" s="532"/>
      <c r="C106" s="532"/>
      <c r="D106" s="533" t="s">
        <v>88</v>
      </c>
      <c r="E106" s="533"/>
      <c r="F106" s="533"/>
      <c r="G106" s="534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72" t="s">
        <v>253</v>
      </c>
      <c r="E107" s="572"/>
      <c r="F107" s="572"/>
      <c r="G107" s="573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39" t="s">
        <v>110</v>
      </c>
      <c r="B109" s="540"/>
      <c r="C109" s="540"/>
      <c r="D109" s="540"/>
      <c r="E109" s="540"/>
      <c r="F109" s="540"/>
      <c r="G109" s="540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33" t="s">
        <v>110</v>
      </c>
      <c r="E110" s="533"/>
      <c r="F110" s="533"/>
      <c r="G110" s="534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0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0</v>
      </c>
      <c r="AL110" s="241">
        <f t="shared" si="128"/>
        <v>0</v>
      </c>
      <c r="AM110" s="241">
        <f t="shared" si="128"/>
        <v>0</v>
      </c>
      <c r="AN110" s="241">
        <f t="shared" si="128"/>
        <v>0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31">
        <v>92</v>
      </c>
      <c r="B111" s="532"/>
      <c r="C111" s="369"/>
      <c r="D111" s="533" t="s">
        <v>111</v>
      </c>
      <c r="E111" s="533"/>
      <c r="F111" s="533"/>
      <c r="G111" s="534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0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0</v>
      </c>
      <c r="AL111" s="241">
        <f t="shared" si="128"/>
        <v>0</v>
      </c>
      <c r="AM111" s="241">
        <f t="shared" si="128"/>
        <v>0</v>
      </c>
      <c r="AN111" s="241">
        <f t="shared" si="128"/>
        <v>0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31">
        <v>922</v>
      </c>
      <c r="B112" s="532"/>
      <c r="C112" s="532"/>
      <c r="D112" s="533" t="s">
        <v>112</v>
      </c>
      <c r="E112" s="533"/>
      <c r="F112" s="533"/>
      <c r="G112" s="533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0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0</v>
      </c>
      <c r="AL112" s="241">
        <f t="shared" si="131"/>
        <v>0</v>
      </c>
      <c r="AM112" s="241">
        <f t="shared" si="131"/>
        <v>0</v>
      </c>
      <c r="AN112" s="241">
        <f t="shared" si="131"/>
        <v>0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254</v>
      </c>
      <c r="D113" s="572" t="s">
        <v>255</v>
      </c>
      <c r="E113" s="572"/>
      <c r="F113" s="572"/>
      <c r="G113" s="573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0</v>
      </c>
      <c r="U113" s="55"/>
      <c r="V113" s="308"/>
      <c r="W113" s="424"/>
      <c r="X113" s="423"/>
      <c r="Y113" s="323"/>
      <c r="Z113" s="324"/>
      <c r="AA113" s="324"/>
      <c r="AB113" s="324"/>
      <c r="AC113" s="324"/>
      <c r="AD113" s="324"/>
      <c r="AE113" s="57"/>
      <c r="AF113" s="385">
        <f t="shared" si="127"/>
        <v>0</v>
      </c>
      <c r="AG113" s="55"/>
      <c r="AH113" s="308"/>
      <c r="AI113" s="424"/>
      <c r="AJ113" s="423"/>
      <c r="AK113" s="289">
        <f t="shared" ref="AK113:AP113" si="132">M113+Y113</f>
        <v>0</v>
      </c>
      <c r="AL113" s="56">
        <f t="shared" si="132"/>
        <v>0</v>
      </c>
      <c r="AM113" s="56">
        <f t="shared" si="132"/>
        <v>0</v>
      </c>
      <c r="AN113" s="56">
        <f t="shared" si="132"/>
        <v>0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256</v>
      </c>
      <c r="D114" s="572" t="s">
        <v>257</v>
      </c>
      <c r="E114" s="572"/>
      <c r="F114" s="572"/>
      <c r="G114" s="573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258</v>
      </c>
      <c r="D115" s="572" t="s">
        <v>259</v>
      </c>
      <c r="E115" s="572"/>
      <c r="F115" s="572"/>
      <c r="G115" s="573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260</v>
      </c>
      <c r="D116" s="572" t="s">
        <v>261</v>
      </c>
      <c r="E116" s="572"/>
      <c r="F116" s="572"/>
      <c r="G116" s="573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262</v>
      </c>
      <c r="D117" s="572" t="s">
        <v>263</v>
      </c>
      <c r="E117" s="572"/>
      <c r="F117" s="572"/>
      <c r="G117" s="573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264</v>
      </c>
      <c r="D118" s="572" t="s">
        <v>265</v>
      </c>
      <c r="E118" s="572"/>
      <c r="F118" s="572"/>
      <c r="G118" s="573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437" priority="315">
      <formula>LEN(TRIM(A15))=0</formula>
    </cfRule>
  </conditionalFormatting>
  <conditionalFormatting sqref="I68:S68 I61:O61 Q61:S61 M69">
    <cfRule type="containsBlanks" dxfId="436" priority="314">
      <formula>LEN(TRIM(I61))=0</formula>
    </cfRule>
  </conditionalFormatting>
  <conditionalFormatting sqref="I82:S82">
    <cfRule type="containsBlanks" dxfId="435" priority="312">
      <formula>LEN(TRIM(I82))=0</formula>
    </cfRule>
  </conditionalFormatting>
  <conditionalFormatting sqref="I44:S44">
    <cfRule type="containsBlanks" dxfId="434" priority="271">
      <formula>LEN(TRIM(I44))=0</formula>
    </cfRule>
  </conditionalFormatting>
  <conditionalFormatting sqref="I72:S72">
    <cfRule type="containsBlanks" dxfId="433" priority="310">
      <formula>LEN(TRIM(I72))=0</formula>
    </cfRule>
  </conditionalFormatting>
  <conditionalFormatting sqref="O45:O46">
    <cfRule type="containsBlanks" dxfId="432" priority="268">
      <formula>LEN(TRIM(O45))=0</formula>
    </cfRule>
  </conditionalFormatting>
  <conditionalFormatting sqref="M90">
    <cfRule type="containsBlanks" dxfId="431" priority="225">
      <formula>LEN(TRIM(M90))=0</formula>
    </cfRule>
  </conditionalFormatting>
  <conditionalFormatting sqref="I106:S106">
    <cfRule type="containsBlanks" dxfId="430" priority="297">
      <formula>LEN(TRIM(I106))=0</formula>
    </cfRule>
  </conditionalFormatting>
  <conditionalFormatting sqref="R64">
    <cfRule type="containsBlanks" dxfId="429" priority="256">
      <formula>LEN(TRIM(R64))=0</formula>
    </cfRule>
  </conditionalFormatting>
  <conditionalFormatting sqref="I92:S93 I99:S99">
    <cfRule type="containsBlanks" dxfId="428" priority="294">
      <formula>LEN(TRIM(I92))=0</formula>
    </cfRule>
  </conditionalFormatting>
  <conditionalFormatting sqref="M70:M71">
    <cfRule type="containsBlanks" dxfId="427" priority="253">
      <formula>LEN(TRIM(M70))=0</formula>
    </cfRule>
  </conditionalFormatting>
  <conditionalFormatting sqref="R98">
    <cfRule type="containsBlanks" dxfId="426" priority="212">
      <formula>LEN(TRIM(R98))=0</formula>
    </cfRule>
  </conditionalFormatting>
  <conditionalFormatting sqref="M30">
    <cfRule type="containsBlanks" dxfId="425" priority="290">
      <formula>LEN(TRIM(M30))=0</formula>
    </cfRule>
  </conditionalFormatting>
  <conditionalFormatting sqref="P61">
    <cfRule type="containsBlanks" dxfId="424" priority="289">
      <formula>LEN(TRIM(P61))=0</formula>
    </cfRule>
  </conditionalFormatting>
  <conditionalFormatting sqref="I23:S23">
    <cfRule type="containsBlanks" dxfId="423" priority="288">
      <formula>LEN(TRIM(I23))=0</formula>
    </cfRule>
  </conditionalFormatting>
  <conditionalFormatting sqref="H10:S10">
    <cfRule type="cellIs" dxfId="422" priority="284" operator="notEqual">
      <formula>0</formula>
    </cfRule>
  </conditionalFormatting>
  <conditionalFormatting sqref="A8 H8 T8">
    <cfRule type="cellIs" dxfId="421" priority="283" operator="notEqual">
      <formula>0</formula>
    </cfRule>
  </conditionalFormatting>
  <conditionalFormatting sqref="H10:S10">
    <cfRule type="notContainsBlanks" dxfId="420" priority="282">
      <formula>LEN(TRIM(H10))&gt;0</formula>
    </cfRule>
  </conditionalFormatting>
  <conditionalFormatting sqref="I87:S87">
    <cfRule type="containsBlanks" dxfId="419" priority="281">
      <formula>LEN(TRIM(I87))=0</formula>
    </cfRule>
  </conditionalFormatting>
  <conditionalFormatting sqref="I83:J83">
    <cfRule type="containsBlanks" dxfId="418" priority="238">
      <formula>LEN(TRIM(I83))=0</formula>
    </cfRule>
  </conditionalFormatting>
  <conditionalFormatting sqref="I84:J84">
    <cfRule type="containsBlanks" dxfId="417" priority="235">
      <formula>LEN(TRIM(I84))=0</formula>
    </cfRule>
  </conditionalFormatting>
  <conditionalFormatting sqref="L31 P31:P34 L33">
    <cfRule type="containsBlanks" dxfId="416" priority="277">
      <formula>LEN(TRIM(L31))=0</formula>
    </cfRule>
  </conditionalFormatting>
  <conditionalFormatting sqref="I89:S89">
    <cfRule type="containsBlanks" dxfId="415" priority="232">
      <formula>LEN(TRIM(I89))=0</formula>
    </cfRule>
  </conditionalFormatting>
  <conditionalFormatting sqref="O36:O43">
    <cfRule type="containsBlanks" dxfId="414" priority="274">
      <formula>LEN(TRIM(O36))=0</formula>
    </cfRule>
  </conditionalFormatting>
  <conditionalFormatting sqref="M51:M53">
    <cfRule type="containsBlanks" dxfId="413" priority="265">
      <formula>LEN(TRIM(M51))=0</formula>
    </cfRule>
  </conditionalFormatting>
  <conditionalFormatting sqref="Q73:Q74 Q79:Q80">
    <cfRule type="containsBlanks" dxfId="412" priority="250">
      <formula>LEN(TRIM(Q73))=0</formula>
    </cfRule>
  </conditionalFormatting>
  <conditionalFormatting sqref="Q75:Q77">
    <cfRule type="containsBlanks" dxfId="411" priority="247">
      <formula>LEN(TRIM(Q75))=0</formula>
    </cfRule>
  </conditionalFormatting>
  <conditionalFormatting sqref="Q78">
    <cfRule type="containsBlanks" dxfId="410" priority="244">
      <formula>LEN(TRIM(Q78))=0</formula>
    </cfRule>
  </conditionalFormatting>
  <conditionalFormatting sqref="I85:J85">
    <cfRule type="containsBlanks" dxfId="409" priority="241">
      <formula>LEN(TRIM(I85))=0</formula>
    </cfRule>
  </conditionalFormatting>
  <conditionalFormatting sqref="R94">
    <cfRule type="containsBlanks" dxfId="408" priority="222">
      <formula>LEN(TRIM(R94))=0</formula>
    </cfRule>
  </conditionalFormatting>
  <conditionalFormatting sqref="I95:S95">
    <cfRule type="containsBlanks" dxfId="407" priority="219">
      <formula>LEN(TRIM(I95))=0</formula>
    </cfRule>
  </conditionalFormatting>
  <conditionalFormatting sqref="R96:R97">
    <cfRule type="containsBlanks" dxfId="406" priority="215">
      <formula>LEN(TRIM(R96))=0</formula>
    </cfRule>
  </conditionalFormatting>
  <conditionalFormatting sqref="R100">
    <cfRule type="containsBlanks" dxfId="405" priority="209">
      <formula>LEN(TRIM(R100))=0</formula>
    </cfRule>
  </conditionalFormatting>
  <conditionalFormatting sqref="R101">
    <cfRule type="containsBlanks" dxfId="404" priority="206">
      <formula>LEN(TRIM(R101))=0</formula>
    </cfRule>
  </conditionalFormatting>
  <conditionalFormatting sqref="S107">
    <cfRule type="containsBlanks" dxfId="403" priority="203">
      <formula>LEN(TRIM(S107))=0</formula>
    </cfRule>
  </conditionalFormatting>
  <conditionalFormatting sqref="M113:Q114">
    <cfRule type="containsBlanks" dxfId="402" priority="200">
      <formula>LEN(TRIM(M113))=0</formula>
    </cfRule>
  </conditionalFormatting>
  <conditionalFormatting sqref="M115:Q118">
    <cfRule type="containsBlanks" dxfId="401" priority="197">
      <formula>LEN(TRIM(M115))=0</formula>
    </cfRule>
  </conditionalFormatting>
  <conditionalFormatting sqref="M118:Q118">
    <cfRule type="containsBlanks" dxfId="400" priority="194">
      <formula>LEN(TRIM(M118))=0</formula>
    </cfRule>
  </conditionalFormatting>
  <conditionalFormatting sqref="T10:AE10">
    <cfRule type="cellIs" dxfId="399" priority="182" operator="notEqual">
      <formula>0</formula>
    </cfRule>
  </conditionalFormatting>
  <conditionalFormatting sqref="T10:AE10">
    <cfRule type="notContainsBlanks" dxfId="398" priority="181">
      <formula>LEN(TRIM(T10))&gt;0</formula>
    </cfRule>
  </conditionalFormatting>
  <conditionalFormatting sqref="AF10:AQ10">
    <cfRule type="cellIs" dxfId="397" priority="142" operator="notEqual">
      <formula>0</formula>
    </cfRule>
  </conditionalFormatting>
  <conditionalFormatting sqref="AF10:AQ10">
    <cfRule type="notContainsBlanks" dxfId="396" priority="141">
      <formula>LEN(TRIM(AF10))&gt;0</formula>
    </cfRule>
  </conditionalFormatting>
  <conditionalFormatting sqref="P24:P29">
    <cfRule type="containsBlanks" dxfId="395" priority="106">
      <formula>LEN(TRIM(P24))=0</formula>
    </cfRule>
  </conditionalFormatting>
  <conditionalFormatting sqref="N88">
    <cfRule type="containsBlanks" dxfId="394" priority="98">
      <formula>LEN(TRIM(N88))=0</formula>
    </cfRule>
  </conditionalFormatting>
  <conditionalFormatting sqref="R113:R114">
    <cfRule type="containsBlanks" dxfId="393" priority="97">
      <formula>LEN(TRIM(R113))=0</formula>
    </cfRule>
  </conditionalFormatting>
  <conditionalFormatting sqref="R115:R118">
    <cfRule type="containsBlanks" dxfId="392" priority="96">
      <formula>LEN(TRIM(R115))=0</formula>
    </cfRule>
  </conditionalFormatting>
  <conditionalFormatting sqref="R118">
    <cfRule type="containsBlanks" dxfId="391" priority="95">
      <formula>LEN(TRIM(R118))=0</formula>
    </cfRule>
  </conditionalFormatting>
  <conditionalFormatting sqref="M36:M43">
    <cfRule type="containsBlanks" dxfId="390" priority="94">
      <formula>LEN(TRIM(M36))=0</formula>
    </cfRule>
  </conditionalFormatting>
  <conditionalFormatting sqref="P19:P22">
    <cfRule type="containsBlanks" dxfId="389" priority="93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88" priority="92">
      <formula>LEN(TRIM(T15))=0</formula>
    </cfRule>
  </conditionalFormatting>
  <conditionalFormatting sqref="U68:AE68 U61:AA61 AC61:AE61 Y69">
    <cfRule type="containsBlanks" dxfId="387" priority="91">
      <formula>LEN(TRIM(U61))=0</formula>
    </cfRule>
  </conditionalFormatting>
  <conditionalFormatting sqref="U82:AE82">
    <cfRule type="containsBlanks" dxfId="386" priority="90">
      <formula>LEN(TRIM(U82))=0</formula>
    </cfRule>
  </conditionalFormatting>
  <conditionalFormatting sqref="U44:AE44">
    <cfRule type="containsBlanks" dxfId="385" priority="80">
      <formula>LEN(TRIM(U44))=0</formula>
    </cfRule>
  </conditionalFormatting>
  <conditionalFormatting sqref="U72:AE72">
    <cfRule type="containsBlanks" dxfId="384" priority="89">
      <formula>LEN(TRIM(U72))=0</formula>
    </cfRule>
  </conditionalFormatting>
  <conditionalFormatting sqref="AA45:AA46">
    <cfRule type="containsBlanks" dxfId="383" priority="79">
      <formula>LEN(TRIM(AA45))=0</formula>
    </cfRule>
  </conditionalFormatting>
  <conditionalFormatting sqref="Y90">
    <cfRule type="containsBlanks" dxfId="382" priority="68">
      <formula>LEN(TRIM(Y90))=0</formula>
    </cfRule>
  </conditionalFormatting>
  <conditionalFormatting sqref="U106:AE106">
    <cfRule type="containsBlanks" dxfId="381" priority="88">
      <formula>LEN(TRIM(U106))=0</formula>
    </cfRule>
  </conditionalFormatting>
  <conditionalFormatting sqref="AD64">
    <cfRule type="containsBlanks" dxfId="380" priority="77">
      <formula>LEN(TRIM(AD64))=0</formula>
    </cfRule>
  </conditionalFormatting>
  <conditionalFormatting sqref="U92:AE93 U99:AE99">
    <cfRule type="containsBlanks" dxfId="379" priority="87">
      <formula>LEN(TRIM(U92))=0</formula>
    </cfRule>
  </conditionalFormatting>
  <conditionalFormatting sqref="Y70:Y71">
    <cfRule type="containsBlanks" dxfId="378" priority="76">
      <formula>LEN(TRIM(Y70))=0</formula>
    </cfRule>
  </conditionalFormatting>
  <conditionalFormatting sqref="AD98">
    <cfRule type="containsBlanks" dxfId="377" priority="64">
      <formula>LEN(TRIM(AD98))=0</formula>
    </cfRule>
  </conditionalFormatting>
  <conditionalFormatting sqref="Y30">
    <cfRule type="containsBlanks" dxfId="376" priority="86">
      <formula>LEN(TRIM(Y30))=0</formula>
    </cfRule>
  </conditionalFormatting>
  <conditionalFormatting sqref="AB61">
    <cfRule type="containsBlanks" dxfId="375" priority="85">
      <formula>LEN(TRIM(AB61))=0</formula>
    </cfRule>
  </conditionalFormatting>
  <conditionalFormatting sqref="U23:AE23">
    <cfRule type="containsBlanks" dxfId="374" priority="84">
      <formula>LEN(TRIM(U23))=0</formula>
    </cfRule>
  </conditionalFormatting>
  <conditionalFormatting sqref="U87:AE87">
    <cfRule type="containsBlanks" dxfId="373" priority="83">
      <formula>LEN(TRIM(U87))=0</formula>
    </cfRule>
  </conditionalFormatting>
  <conditionalFormatting sqref="U83:V83">
    <cfRule type="containsBlanks" dxfId="372" priority="71">
      <formula>LEN(TRIM(U83))=0</formula>
    </cfRule>
  </conditionalFormatting>
  <conditionalFormatting sqref="U84:V84">
    <cfRule type="containsBlanks" dxfId="371" priority="70">
      <formula>LEN(TRIM(U84))=0</formula>
    </cfRule>
  </conditionalFormatting>
  <conditionalFormatting sqref="X31 AB31:AB34 X33">
    <cfRule type="containsBlanks" dxfId="370" priority="82">
      <formula>LEN(TRIM(X31))=0</formula>
    </cfRule>
  </conditionalFormatting>
  <conditionalFormatting sqref="U89:AE89">
    <cfRule type="containsBlanks" dxfId="369" priority="69">
      <formula>LEN(TRIM(U89))=0</formula>
    </cfRule>
  </conditionalFormatting>
  <conditionalFormatting sqref="AA36:AA43">
    <cfRule type="containsBlanks" dxfId="368" priority="81">
      <formula>LEN(TRIM(AA36))=0</formula>
    </cfRule>
  </conditionalFormatting>
  <conditionalFormatting sqref="Y51:Y53">
    <cfRule type="containsBlanks" dxfId="367" priority="78">
      <formula>LEN(TRIM(Y51))=0</formula>
    </cfRule>
  </conditionalFormatting>
  <conditionalFormatting sqref="AC73:AC74 AC79:AC80">
    <cfRule type="containsBlanks" dxfId="366" priority="75">
      <formula>LEN(TRIM(AC73))=0</formula>
    </cfRule>
  </conditionalFormatting>
  <conditionalFormatting sqref="AC75:AC77">
    <cfRule type="containsBlanks" dxfId="365" priority="74">
      <formula>LEN(TRIM(AC75))=0</formula>
    </cfRule>
  </conditionalFormatting>
  <conditionalFormatting sqref="AC78">
    <cfRule type="containsBlanks" dxfId="364" priority="73">
      <formula>LEN(TRIM(AC78))=0</formula>
    </cfRule>
  </conditionalFormatting>
  <conditionalFormatting sqref="U85:V85">
    <cfRule type="containsBlanks" dxfId="363" priority="72">
      <formula>LEN(TRIM(U85))=0</formula>
    </cfRule>
  </conditionalFormatting>
  <conditionalFormatting sqref="AD94">
    <cfRule type="containsBlanks" dxfId="362" priority="67">
      <formula>LEN(TRIM(AD94))=0</formula>
    </cfRule>
  </conditionalFormatting>
  <conditionalFormatting sqref="U95:AE95">
    <cfRule type="containsBlanks" dxfId="361" priority="66">
      <formula>LEN(TRIM(U95))=0</formula>
    </cfRule>
  </conditionalFormatting>
  <conditionalFormatting sqref="AD96:AD97">
    <cfRule type="containsBlanks" dxfId="360" priority="65">
      <formula>LEN(TRIM(AD96))=0</formula>
    </cfRule>
  </conditionalFormatting>
  <conditionalFormatting sqref="AD100">
    <cfRule type="containsBlanks" dxfId="359" priority="63">
      <formula>LEN(TRIM(AD100))=0</formula>
    </cfRule>
  </conditionalFormatting>
  <conditionalFormatting sqref="AD101">
    <cfRule type="containsBlanks" dxfId="358" priority="62">
      <formula>LEN(TRIM(AD101))=0</formula>
    </cfRule>
  </conditionalFormatting>
  <conditionalFormatting sqref="AE107">
    <cfRule type="containsBlanks" dxfId="357" priority="61">
      <formula>LEN(TRIM(AE107))=0</formula>
    </cfRule>
  </conditionalFormatting>
  <conditionalFormatting sqref="Y113:AC114">
    <cfRule type="containsBlanks" dxfId="356" priority="60">
      <formula>LEN(TRIM(Y113))=0</formula>
    </cfRule>
  </conditionalFormatting>
  <conditionalFormatting sqref="Y115:AC118">
    <cfRule type="containsBlanks" dxfId="355" priority="59">
      <formula>LEN(TRIM(Y115))=0</formula>
    </cfRule>
  </conditionalFormatting>
  <conditionalFormatting sqref="Y118:AC118">
    <cfRule type="containsBlanks" dxfId="354" priority="58">
      <formula>LEN(TRIM(Y118))=0</formula>
    </cfRule>
  </conditionalFormatting>
  <conditionalFormatting sqref="AB24:AB29">
    <cfRule type="containsBlanks" dxfId="353" priority="57">
      <formula>LEN(TRIM(AB24))=0</formula>
    </cfRule>
  </conditionalFormatting>
  <conditionalFormatting sqref="Z88">
    <cfRule type="containsBlanks" dxfId="352" priority="56">
      <formula>LEN(TRIM(Z88))=0</formula>
    </cfRule>
  </conditionalFormatting>
  <conditionalFormatting sqref="AD113:AD114">
    <cfRule type="containsBlanks" dxfId="351" priority="55">
      <formula>LEN(TRIM(AD113))=0</formula>
    </cfRule>
  </conditionalFormatting>
  <conditionalFormatting sqref="AD115:AD118">
    <cfRule type="containsBlanks" dxfId="350" priority="54">
      <formula>LEN(TRIM(AD115))=0</formula>
    </cfRule>
  </conditionalFormatting>
  <conditionalFormatting sqref="AD118">
    <cfRule type="containsBlanks" dxfId="349" priority="53">
      <formula>LEN(TRIM(AD118))=0</formula>
    </cfRule>
  </conditionalFormatting>
  <conditionalFormatting sqref="Y36:Y43">
    <cfRule type="containsBlanks" dxfId="348" priority="52">
      <formula>LEN(TRIM(Y36))=0</formula>
    </cfRule>
  </conditionalFormatting>
  <conditionalFormatting sqref="AB19:AB22">
    <cfRule type="containsBlanks" dxfId="347" priority="51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346" priority="50">
      <formula>LEN(TRIM(AF15))=0</formula>
    </cfRule>
  </conditionalFormatting>
  <conditionalFormatting sqref="AG68:AQ68 AG61:AM61 AO61:AQ61 AK69">
    <cfRule type="containsBlanks" dxfId="345" priority="49">
      <formula>LEN(TRIM(AG61))=0</formula>
    </cfRule>
  </conditionalFormatting>
  <conditionalFormatting sqref="AG82:AQ82">
    <cfRule type="containsBlanks" dxfId="344" priority="48">
      <formula>LEN(TRIM(AG82))=0</formula>
    </cfRule>
  </conditionalFormatting>
  <conditionalFormatting sqref="AG44:AQ44">
    <cfRule type="containsBlanks" dxfId="343" priority="38">
      <formula>LEN(TRIM(AG44))=0</formula>
    </cfRule>
  </conditionalFormatting>
  <conditionalFormatting sqref="AG72:AQ72">
    <cfRule type="containsBlanks" dxfId="342" priority="47">
      <formula>LEN(TRIM(AG72))=0</formula>
    </cfRule>
  </conditionalFormatting>
  <conditionalFormatting sqref="AM45:AM46">
    <cfRule type="containsBlanks" dxfId="341" priority="37">
      <formula>LEN(TRIM(AM45))=0</formula>
    </cfRule>
  </conditionalFormatting>
  <conditionalFormatting sqref="AK90">
    <cfRule type="containsBlanks" dxfId="340" priority="26">
      <formula>LEN(TRIM(AK90))=0</formula>
    </cfRule>
  </conditionalFormatting>
  <conditionalFormatting sqref="AG106:AQ106">
    <cfRule type="containsBlanks" dxfId="339" priority="46">
      <formula>LEN(TRIM(AG106))=0</formula>
    </cfRule>
  </conditionalFormatting>
  <conditionalFormatting sqref="AP64">
    <cfRule type="containsBlanks" dxfId="338" priority="35">
      <formula>LEN(TRIM(AP64))=0</formula>
    </cfRule>
  </conditionalFormatting>
  <conditionalFormatting sqref="AG92:AQ93 AG99:AQ99">
    <cfRule type="containsBlanks" dxfId="337" priority="45">
      <formula>LEN(TRIM(AG92))=0</formula>
    </cfRule>
  </conditionalFormatting>
  <conditionalFormatting sqref="AK70:AK71">
    <cfRule type="containsBlanks" dxfId="336" priority="34">
      <formula>LEN(TRIM(AK70))=0</formula>
    </cfRule>
  </conditionalFormatting>
  <conditionalFormatting sqref="AP98">
    <cfRule type="containsBlanks" dxfId="335" priority="22">
      <formula>LEN(TRIM(AP98))=0</formula>
    </cfRule>
  </conditionalFormatting>
  <conditionalFormatting sqref="AK30">
    <cfRule type="containsBlanks" dxfId="334" priority="44">
      <formula>LEN(TRIM(AK30))=0</formula>
    </cfRule>
  </conditionalFormatting>
  <conditionalFormatting sqref="AN61">
    <cfRule type="containsBlanks" dxfId="333" priority="43">
      <formula>LEN(TRIM(AN61))=0</formula>
    </cfRule>
  </conditionalFormatting>
  <conditionalFormatting sqref="AG23:AQ23">
    <cfRule type="containsBlanks" dxfId="332" priority="42">
      <formula>LEN(TRIM(AG23))=0</formula>
    </cfRule>
  </conditionalFormatting>
  <conditionalFormatting sqref="AG87:AQ87">
    <cfRule type="containsBlanks" dxfId="331" priority="41">
      <formula>LEN(TRIM(AG87))=0</formula>
    </cfRule>
  </conditionalFormatting>
  <conditionalFormatting sqref="AG83:AH83">
    <cfRule type="containsBlanks" dxfId="330" priority="29">
      <formula>LEN(TRIM(AG83))=0</formula>
    </cfRule>
  </conditionalFormatting>
  <conditionalFormatting sqref="AG84:AH84">
    <cfRule type="containsBlanks" dxfId="329" priority="28">
      <formula>LEN(TRIM(AG84))=0</formula>
    </cfRule>
  </conditionalFormatting>
  <conditionalFormatting sqref="AJ31 AN31:AN34 AJ33">
    <cfRule type="containsBlanks" dxfId="328" priority="40">
      <formula>LEN(TRIM(AJ31))=0</formula>
    </cfRule>
  </conditionalFormatting>
  <conditionalFormatting sqref="AG89:AQ89">
    <cfRule type="containsBlanks" dxfId="327" priority="27">
      <formula>LEN(TRIM(AG89))=0</formula>
    </cfRule>
  </conditionalFormatting>
  <conditionalFormatting sqref="AM36:AM43">
    <cfRule type="containsBlanks" dxfId="326" priority="39">
      <formula>LEN(TRIM(AM36))=0</formula>
    </cfRule>
  </conditionalFormatting>
  <conditionalFormatting sqref="AK51:AK53">
    <cfRule type="containsBlanks" dxfId="325" priority="36">
      <formula>LEN(TRIM(AK51))=0</formula>
    </cfRule>
  </conditionalFormatting>
  <conditionalFormatting sqref="AO73:AO74 AO79:AO80">
    <cfRule type="containsBlanks" dxfId="324" priority="33">
      <formula>LEN(TRIM(AO73))=0</formula>
    </cfRule>
  </conditionalFormatting>
  <conditionalFormatting sqref="AO75:AO77">
    <cfRule type="containsBlanks" dxfId="323" priority="32">
      <formula>LEN(TRIM(AO75))=0</formula>
    </cfRule>
  </conditionalFormatting>
  <conditionalFormatting sqref="AO78">
    <cfRule type="containsBlanks" dxfId="322" priority="31">
      <formula>LEN(TRIM(AO78))=0</formula>
    </cfRule>
  </conditionalFormatting>
  <conditionalFormatting sqref="AG85:AH85">
    <cfRule type="containsBlanks" dxfId="321" priority="30">
      <formula>LEN(TRIM(AG85))=0</formula>
    </cfRule>
  </conditionalFormatting>
  <conditionalFormatting sqref="AP94">
    <cfRule type="containsBlanks" dxfId="320" priority="25">
      <formula>LEN(TRIM(AP94))=0</formula>
    </cfRule>
  </conditionalFormatting>
  <conditionalFormatting sqref="AG95:AQ95">
    <cfRule type="containsBlanks" dxfId="319" priority="24">
      <formula>LEN(TRIM(AG95))=0</formula>
    </cfRule>
  </conditionalFormatting>
  <conditionalFormatting sqref="AP96:AP97">
    <cfRule type="containsBlanks" dxfId="318" priority="23">
      <formula>LEN(TRIM(AP96))=0</formula>
    </cfRule>
  </conditionalFormatting>
  <conditionalFormatting sqref="AP100">
    <cfRule type="containsBlanks" dxfId="317" priority="21">
      <formula>LEN(TRIM(AP100))=0</formula>
    </cfRule>
  </conditionalFormatting>
  <conditionalFormatting sqref="AP101">
    <cfRule type="containsBlanks" dxfId="316" priority="20">
      <formula>LEN(TRIM(AP101))=0</formula>
    </cfRule>
  </conditionalFormatting>
  <conditionalFormatting sqref="AQ107">
    <cfRule type="containsBlanks" dxfId="315" priority="19">
      <formula>LEN(TRIM(AQ107))=0</formula>
    </cfRule>
  </conditionalFormatting>
  <conditionalFormatting sqref="AK113:AO114">
    <cfRule type="containsBlanks" dxfId="314" priority="18">
      <formula>LEN(TRIM(AK113))=0</formula>
    </cfRule>
  </conditionalFormatting>
  <conditionalFormatting sqref="AK115:AO118">
    <cfRule type="containsBlanks" dxfId="313" priority="17">
      <formula>LEN(TRIM(AK115))=0</formula>
    </cfRule>
  </conditionalFormatting>
  <conditionalFormatting sqref="AK118:AO118">
    <cfRule type="containsBlanks" dxfId="312" priority="16">
      <formula>LEN(TRIM(AK118))=0</formula>
    </cfRule>
  </conditionalFormatting>
  <conditionalFormatting sqref="AN24:AN29">
    <cfRule type="containsBlanks" dxfId="311" priority="15">
      <formula>LEN(TRIM(AN24))=0</formula>
    </cfRule>
  </conditionalFormatting>
  <conditionalFormatting sqref="AL88">
    <cfRule type="containsBlanks" dxfId="310" priority="14">
      <formula>LEN(TRIM(AL88))=0</formula>
    </cfRule>
  </conditionalFormatting>
  <conditionalFormatting sqref="AP113:AP114">
    <cfRule type="containsBlanks" dxfId="309" priority="13">
      <formula>LEN(TRIM(AP113))=0</formula>
    </cfRule>
  </conditionalFormatting>
  <conditionalFormatting sqref="AP115:AP118">
    <cfRule type="containsBlanks" dxfId="308" priority="12">
      <formula>LEN(TRIM(AP115))=0</formula>
    </cfRule>
  </conditionalFormatting>
  <conditionalFormatting sqref="AP118">
    <cfRule type="containsBlanks" dxfId="307" priority="11">
      <formula>LEN(TRIM(AP118))=0</formula>
    </cfRule>
  </conditionalFormatting>
  <conditionalFormatting sqref="AK36:AK43">
    <cfRule type="containsBlanks" dxfId="306" priority="10">
      <formula>LEN(TRIM(AK36))=0</formula>
    </cfRule>
  </conditionalFormatting>
  <conditionalFormatting sqref="AN19:AN22">
    <cfRule type="containsBlanks" dxfId="305" priority="9">
      <formula>LEN(TRIM(AN19))=0</formula>
    </cfRule>
  </conditionalFormatting>
  <conditionalFormatting sqref="AI36:AI37">
    <cfRule type="containsBlanks" dxfId="304" priority="6">
      <formula>LEN(TRIM(AI36))=0</formula>
    </cfRule>
  </conditionalFormatting>
  <conditionalFormatting sqref="O47:O48">
    <cfRule type="containsBlanks" dxfId="303" priority="5">
      <formula>LEN(TRIM(O47))=0</formula>
    </cfRule>
  </conditionalFormatting>
  <conditionalFormatting sqref="AA47:AA48">
    <cfRule type="containsBlanks" dxfId="302" priority="4">
      <formula>LEN(TRIM(AA47))=0</formula>
    </cfRule>
  </conditionalFormatting>
  <conditionalFormatting sqref="AM47:AM48">
    <cfRule type="containsBlanks" dxfId="301" priority="3">
      <formula>LEN(TRIM(AM47))=0</formula>
    </cfRule>
  </conditionalFormatting>
  <conditionalFormatting sqref="W47:W48">
    <cfRule type="containsBlanks" dxfId="300" priority="2">
      <formula>LEN(TRIM(W47))=0</formula>
    </cfRule>
  </conditionalFormatting>
  <conditionalFormatting sqref="K47:K48">
    <cfRule type="containsBlanks" dxfId="299" priority="1">
      <formula>LEN(TRIM(K47))=0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37"/>
  <sheetViews>
    <sheetView showGridLines="0" view="pageBreakPreview" zoomScale="70" zoomScaleNormal="80" zoomScaleSheetLayoutView="70" workbookViewId="0">
      <pane xSplit="7" ySplit="14" topLeftCell="H108" activePane="bottomRight" state="frozen"/>
      <selection activeCell="A31" sqref="A31"/>
      <selection pane="topRight" activeCell="A31" sqref="A31"/>
      <selection pane="bottomLeft" activeCell="A31" sqref="A31"/>
      <selection pane="bottomRight" activeCell="AG257" sqref="AG257:AI257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26" width="14.42578125" style="59" customWidth="1"/>
    <col min="27" max="27" width="24.28515625" style="59" customWidth="1"/>
    <col min="28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8" x14ac:dyDescent="0.25">
      <c r="A2" s="519" t="s">
        <v>37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8" x14ac:dyDescent="0.25">
      <c r="A4" s="519" t="s">
        <v>39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25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605" t="s">
        <v>106</v>
      </c>
      <c r="J7" s="606" t="s">
        <v>106</v>
      </c>
      <c r="K7" s="607"/>
      <c r="L7" s="605" t="s">
        <v>107</v>
      </c>
      <c r="M7" s="606"/>
      <c r="N7" s="606"/>
      <c r="O7" s="606"/>
      <c r="P7" s="606"/>
      <c r="Q7" s="606"/>
      <c r="R7" s="606"/>
      <c r="S7" s="607"/>
      <c r="T7" s="249"/>
      <c r="U7" s="605" t="s">
        <v>106</v>
      </c>
      <c r="V7" s="606" t="s">
        <v>106</v>
      </c>
      <c r="W7" s="607"/>
      <c r="X7" s="605" t="s">
        <v>107</v>
      </c>
      <c r="Y7" s="606"/>
      <c r="Z7" s="606"/>
      <c r="AA7" s="606"/>
      <c r="AB7" s="606"/>
      <c r="AC7" s="606"/>
      <c r="AD7" s="606"/>
      <c r="AE7" s="607"/>
      <c r="AF7" s="249"/>
      <c r="AG7" s="569" t="s">
        <v>106</v>
      </c>
      <c r="AH7" s="570" t="s">
        <v>106</v>
      </c>
      <c r="AI7" s="571"/>
      <c r="AJ7" s="569" t="s">
        <v>107</v>
      </c>
      <c r="AK7" s="570"/>
      <c r="AL7" s="570"/>
      <c r="AM7" s="570"/>
      <c r="AN7" s="570"/>
      <c r="AO7" s="570"/>
      <c r="AP7" s="570"/>
      <c r="AQ7" s="571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25" t="s">
        <v>47</v>
      </c>
      <c r="B8" s="626"/>
      <c r="C8" s="626"/>
      <c r="D8" s="626" t="s">
        <v>40</v>
      </c>
      <c r="E8" s="626"/>
      <c r="F8" s="626"/>
      <c r="G8" s="629"/>
      <c r="H8" s="631" t="str">
        <f>'1. Sažetak'!G20</f>
        <v>PLAN 
2020.</v>
      </c>
      <c r="I8" s="293" t="s">
        <v>147</v>
      </c>
      <c r="J8" s="115" t="s">
        <v>94</v>
      </c>
      <c r="K8" s="291" t="s">
        <v>148</v>
      </c>
      <c r="L8" s="335" t="s">
        <v>296</v>
      </c>
      <c r="M8" s="336" t="s">
        <v>79</v>
      </c>
      <c r="N8" s="336" t="s">
        <v>41</v>
      </c>
      <c r="O8" s="336" t="s">
        <v>150</v>
      </c>
      <c r="P8" s="336" t="s">
        <v>297</v>
      </c>
      <c r="Q8" s="336" t="s">
        <v>42</v>
      </c>
      <c r="R8" s="336" t="s">
        <v>43</v>
      </c>
      <c r="S8" s="337" t="s">
        <v>44</v>
      </c>
      <c r="T8" s="556" t="str">
        <f>'1. Sažetak'!H20</f>
        <v>POVEĆANJE / SMANJENJE</v>
      </c>
      <c r="U8" s="293" t="s">
        <v>147</v>
      </c>
      <c r="V8" s="115" t="s">
        <v>94</v>
      </c>
      <c r="W8" s="291" t="s">
        <v>148</v>
      </c>
      <c r="X8" s="335" t="s">
        <v>296</v>
      </c>
      <c r="Y8" s="336" t="s">
        <v>79</v>
      </c>
      <c r="Z8" s="336" t="s">
        <v>41</v>
      </c>
      <c r="AA8" s="336" t="s">
        <v>150</v>
      </c>
      <c r="AB8" s="336" t="s">
        <v>297</v>
      </c>
      <c r="AC8" s="336" t="s">
        <v>42</v>
      </c>
      <c r="AD8" s="336" t="s">
        <v>43</v>
      </c>
      <c r="AE8" s="337" t="s">
        <v>44</v>
      </c>
      <c r="AF8" s="567" t="str">
        <f>'1. Sažetak'!I20</f>
        <v>III. IZMJENA I DOPUNA 
PLANA 2020.</v>
      </c>
      <c r="AG8" s="332" t="s">
        <v>147</v>
      </c>
      <c r="AH8" s="333" t="s">
        <v>94</v>
      </c>
      <c r="AI8" s="334" t="s">
        <v>148</v>
      </c>
      <c r="AJ8" s="335" t="s">
        <v>296</v>
      </c>
      <c r="AK8" s="336" t="s">
        <v>79</v>
      </c>
      <c r="AL8" s="336" t="s">
        <v>41</v>
      </c>
      <c r="AM8" s="336" t="s">
        <v>150</v>
      </c>
      <c r="AN8" s="336" t="s">
        <v>297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27"/>
      <c r="B9" s="628"/>
      <c r="C9" s="628"/>
      <c r="D9" s="628"/>
      <c r="E9" s="628"/>
      <c r="F9" s="628"/>
      <c r="G9" s="630"/>
      <c r="H9" s="632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57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68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">
      <c r="A10" s="618">
        <v>1</v>
      </c>
      <c r="B10" s="619"/>
      <c r="C10" s="619"/>
      <c r="D10" s="619"/>
      <c r="E10" s="619"/>
      <c r="F10" s="619"/>
      <c r="G10" s="619"/>
      <c r="H10" s="100" t="s">
        <v>151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151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151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25">
      <c r="A11" s="638"/>
      <c r="B11" s="639"/>
      <c r="C11" s="639"/>
      <c r="D11" s="639"/>
      <c r="E11" s="639"/>
      <c r="F11" s="639"/>
      <c r="G11" s="640"/>
      <c r="H11" s="161"/>
      <c r="I11" s="643">
        <f>SUM(I12:K12)</f>
        <v>446890</v>
      </c>
      <c r="J11" s="644">
        <f>SUM(J12:L12)</f>
        <v>3778468</v>
      </c>
      <c r="K11" s="645"/>
      <c r="L11" s="296">
        <f>L12</f>
        <v>3332178</v>
      </c>
      <c r="M11" s="644">
        <f>SUM(M12:S12)</f>
        <v>286296</v>
      </c>
      <c r="N11" s="644"/>
      <c r="O11" s="644"/>
      <c r="P11" s="644"/>
      <c r="Q11" s="644"/>
      <c r="R11" s="644"/>
      <c r="S11" s="645"/>
      <c r="T11" s="251"/>
      <c r="U11" s="643">
        <f>SUM(U12:W12)</f>
        <v>1410</v>
      </c>
      <c r="V11" s="644">
        <f>SUM(V12:X12)</f>
        <v>1410</v>
      </c>
      <c r="W11" s="645"/>
      <c r="X11" s="296">
        <f>X12</f>
        <v>0</v>
      </c>
      <c r="Y11" s="644">
        <f>SUM(Y12:AE12)</f>
        <v>18000</v>
      </c>
      <c r="Z11" s="644"/>
      <c r="AA11" s="644"/>
      <c r="AB11" s="644"/>
      <c r="AC11" s="644"/>
      <c r="AD11" s="644"/>
      <c r="AE11" s="645"/>
      <c r="AF11" s="257"/>
      <c r="AG11" s="558">
        <f>SUM(AG12:AI12)</f>
        <v>448300</v>
      </c>
      <c r="AH11" s="559">
        <f>SUM(AH12:AJ12)</f>
        <v>3779878</v>
      </c>
      <c r="AI11" s="560"/>
      <c r="AJ11" s="349">
        <f>AJ12</f>
        <v>3332178</v>
      </c>
      <c r="AK11" s="559">
        <f>SUM(AK12:AQ12)</f>
        <v>304296</v>
      </c>
      <c r="AL11" s="559"/>
      <c r="AM11" s="559"/>
      <c r="AN11" s="559"/>
      <c r="AO11" s="559"/>
      <c r="AP11" s="559"/>
      <c r="AQ11" s="560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25">
      <c r="A12" s="224"/>
      <c r="B12" s="620" t="str">
        <f>'1. Sažetak'!B6:E6</f>
        <v>OSNOVNA ŠKOLA BREZNIČKI HUM</v>
      </c>
      <c r="C12" s="620"/>
      <c r="D12" s="620"/>
      <c r="E12" s="620"/>
      <c r="F12" s="620"/>
      <c r="G12" s="620"/>
      <c r="H12" s="126">
        <f>SUM(I12:S12)</f>
        <v>4065364</v>
      </c>
      <c r="I12" s="127">
        <f t="shared" ref="I12:S12" si="0">I209+I120+I16+I249</f>
        <v>600</v>
      </c>
      <c r="J12" s="282">
        <f t="shared" si="0"/>
        <v>408600</v>
      </c>
      <c r="K12" s="128">
        <f t="shared" si="0"/>
        <v>37690</v>
      </c>
      <c r="L12" s="297">
        <f t="shared" si="0"/>
        <v>3332178</v>
      </c>
      <c r="M12" s="129">
        <f t="shared" si="0"/>
        <v>12000</v>
      </c>
      <c r="N12" s="130">
        <f t="shared" si="0"/>
        <v>200000</v>
      </c>
      <c r="O12" s="130">
        <f t="shared" si="0"/>
        <v>11766</v>
      </c>
      <c r="P12" s="130">
        <f t="shared" si="0"/>
        <v>58530</v>
      </c>
      <c r="Q12" s="130">
        <f t="shared" si="0"/>
        <v>0</v>
      </c>
      <c r="R12" s="130">
        <f t="shared" si="0"/>
        <v>4000</v>
      </c>
      <c r="S12" s="128">
        <f t="shared" si="0"/>
        <v>0</v>
      </c>
      <c r="T12" s="252">
        <f>SUM(U12:AE12)</f>
        <v>19410</v>
      </c>
      <c r="U12" s="127">
        <f t="shared" ref="U12:AE12" si="1">U209+U120+U16+U249</f>
        <v>0</v>
      </c>
      <c r="V12" s="282">
        <f t="shared" si="1"/>
        <v>0</v>
      </c>
      <c r="W12" s="128">
        <f t="shared" si="1"/>
        <v>1410</v>
      </c>
      <c r="X12" s="297">
        <f t="shared" si="1"/>
        <v>0</v>
      </c>
      <c r="Y12" s="129">
        <f t="shared" si="1"/>
        <v>0</v>
      </c>
      <c r="Z12" s="130">
        <f t="shared" si="1"/>
        <v>0</v>
      </c>
      <c r="AA12" s="130">
        <f t="shared" si="1"/>
        <v>0</v>
      </c>
      <c r="AB12" s="130">
        <f t="shared" si="1"/>
        <v>18000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4084774</v>
      </c>
      <c r="AG12" s="450">
        <f t="shared" ref="AG12:AQ12" si="2">AG209+AG120+AG16+AG249</f>
        <v>600</v>
      </c>
      <c r="AH12" s="451">
        <f t="shared" si="2"/>
        <v>408600</v>
      </c>
      <c r="AI12" s="452">
        <f t="shared" si="2"/>
        <v>39100</v>
      </c>
      <c r="AJ12" s="453">
        <f t="shared" si="2"/>
        <v>3332178</v>
      </c>
      <c r="AK12" s="454">
        <f t="shared" si="2"/>
        <v>12000</v>
      </c>
      <c r="AL12" s="455">
        <f t="shared" si="2"/>
        <v>200000</v>
      </c>
      <c r="AM12" s="455">
        <f t="shared" si="2"/>
        <v>11766</v>
      </c>
      <c r="AN12" s="455">
        <f t="shared" si="2"/>
        <v>76530</v>
      </c>
      <c r="AO12" s="455">
        <f t="shared" si="2"/>
        <v>0</v>
      </c>
      <c r="AP12" s="455">
        <f t="shared" si="2"/>
        <v>4000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36" x14ac:dyDescent="0.25">
      <c r="A13" s="633" t="s">
        <v>82</v>
      </c>
      <c r="B13" s="634"/>
      <c r="C13" s="634"/>
      <c r="D13" s="634"/>
      <c r="E13" s="634"/>
      <c r="F13" s="634"/>
      <c r="G13" s="635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25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25">
      <c r="A15" s="636" t="s">
        <v>72</v>
      </c>
      <c r="B15" s="637"/>
      <c r="C15" s="637"/>
      <c r="D15" s="637"/>
      <c r="E15" s="637"/>
      <c r="F15" s="637"/>
      <c r="G15" s="637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592" t="s">
        <v>96</v>
      </c>
      <c r="B16" s="593"/>
      <c r="C16" s="593"/>
      <c r="D16" s="616" t="s">
        <v>97</v>
      </c>
      <c r="E16" s="616"/>
      <c r="F16" s="616"/>
      <c r="G16" s="617"/>
      <c r="H16" s="97">
        <f>SUM(I16:S16)</f>
        <v>50986</v>
      </c>
      <c r="I16" s="98">
        <f>I17+I46+I71+I83+I95+I107</f>
        <v>0</v>
      </c>
      <c r="J16" s="98">
        <f t="shared" ref="J16:S16" si="3">J17+J46+J71+J83+J95+J107</f>
        <v>0</v>
      </c>
      <c r="K16" s="98">
        <f t="shared" si="3"/>
        <v>37690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11766</v>
      </c>
      <c r="P16" s="98">
        <f t="shared" si="3"/>
        <v>1530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1410</v>
      </c>
      <c r="U16" s="98">
        <f>U17+U46+U71+U83+U95+U107</f>
        <v>0</v>
      </c>
      <c r="V16" s="98">
        <f t="shared" ref="V16:AE16" si="4">V17+V46+V71+V83+V95+V107</f>
        <v>0</v>
      </c>
      <c r="W16" s="98">
        <f t="shared" si="4"/>
        <v>1410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0</v>
      </c>
      <c r="AB16" s="98">
        <f t="shared" si="4"/>
        <v>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52396</v>
      </c>
      <c r="AG16" s="462">
        <f>AG46+AG71+AG17+AG83+AG95+AG107</f>
        <v>0</v>
      </c>
      <c r="AH16" s="462">
        <f t="shared" ref="AH16:AQ16" si="5">AH46+AH71+AH17+AH83+AH95+AH107</f>
        <v>0</v>
      </c>
      <c r="AI16" s="462">
        <f t="shared" si="5"/>
        <v>39100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11766</v>
      </c>
      <c r="AN16" s="462">
        <f t="shared" si="5"/>
        <v>1530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654" t="s">
        <v>136</v>
      </c>
      <c r="AU16" s="654"/>
      <c r="AV16" s="654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85" t="s">
        <v>286</v>
      </c>
      <c r="B17" s="586"/>
      <c r="C17" s="586"/>
      <c r="D17" s="587" t="s">
        <v>287</v>
      </c>
      <c r="E17" s="587"/>
      <c r="F17" s="587"/>
      <c r="G17" s="588"/>
      <c r="H17" s="83">
        <f>SUM(I17:S17)</f>
        <v>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0</v>
      </c>
      <c r="AG17" s="84">
        <f>AG18+AG35</f>
        <v>0</v>
      </c>
      <c r="AH17" s="285">
        <f>AH18+AH35</f>
        <v>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0</v>
      </c>
      <c r="AN17" s="85">
        <f t="shared" si="9"/>
        <v>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655" t="s">
        <v>136</v>
      </c>
      <c r="AU17" s="655"/>
      <c r="AV17" s="655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83" t="s">
        <v>16</v>
      </c>
      <c r="E18" s="583"/>
      <c r="F18" s="583"/>
      <c r="G18" s="584"/>
      <c r="H18" s="75">
        <f t="shared" ref="H18:H25" si="10">SUM(I18:S18)</f>
        <v>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0</v>
      </c>
      <c r="AG18" s="77">
        <f>AG19+AG23+AG33+AG28+AG31</f>
        <v>0</v>
      </c>
      <c r="AH18" s="61">
        <f t="shared" ref="AH18:AQ18" si="13">AH19+AH23+AH33+AH28+AH31</f>
        <v>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81">
        <v>31</v>
      </c>
      <c r="B19" s="582"/>
      <c r="C19" s="90"/>
      <c r="D19" s="583" t="s">
        <v>0</v>
      </c>
      <c r="E19" s="583"/>
      <c r="F19" s="583"/>
      <c r="G19" s="584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159</v>
      </c>
      <c r="AV19" s="486" t="s">
        <v>288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77" t="s">
        <v>1</v>
      </c>
      <c r="E20" s="577"/>
      <c r="F20" s="577"/>
      <c r="G20" s="578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SUMIFS($H$16:$H$320,$C$16:$C$320,$AS20)</f>
        <v>2527310</v>
      </c>
      <c r="AU20" s="194">
        <f>SUMIFS($T$16:$T$320,$C$16:$C$320,$AS20)</f>
        <v>1190</v>
      </c>
      <c r="AV20" s="194">
        <f>SUMIFS($AF$16:$AF$320,$C$16:$C$320,$AS20)</f>
        <v>2528500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77" t="s">
        <v>2</v>
      </c>
      <c r="E21" s="577"/>
      <c r="F21" s="577"/>
      <c r="G21" s="578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SUMIFS($H$16:$H$320,$C$16:$C$320,$AS21)</f>
        <v>123000</v>
      </c>
      <c r="AU21" s="194">
        <f>SUMIFS($T$16:$T$320,$C$16:$C$320,$AS21)</f>
        <v>0</v>
      </c>
      <c r="AV21" s="194">
        <f>SUMIFS($AF$16:$AF$320,$C$16:$C$320,$AS21)</f>
        <v>123000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77" t="s">
        <v>3</v>
      </c>
      <c r="E22" s="577"/>
      <c r="F22" s="577"/>
      <c r="G22" s="578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SUMIFS($H$16:$H$320,$C$16:$C$320,$AS22)</f>
        <v>417005</v>
      </c>
      <c r="AU22" s="194">
        <f>SUMIFS($T$16:$T$320,$C$16:$C$320,$AS22)</f>
        <v>195</v>
      </c>
      <c r="AV22" s="194">
        <f>SUMIFS($AF$16:$AF$320,$C$16:$C$320,$AS22)</f>
        <v>417200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81">
        <v>32</v>
      </c>
      <c r="B23" s="582"/>
      <c r="C23" s="90"/>
      <c r="D23" s="583" t="s">
        <v>4</v>
      </c>
      <c r="E23" s="583"/>
      <c r="F23" s="583"/>
      <c r="G23" s="584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0</v>
      </c>
      <c r="AG23" s="315">
        <f t="shared" ref="AG23:AQ23" si="52">SUM(AG24:AG27)</f>
        <v>0</v>
      </c>
      <c r="AH23" s="263">
        <f t="shared" si="52"/>
        <v>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77" t="s">
        <v>5</v>
      </c>
      <c r="E24" s="577"/>
      <c r="F24" s="577"/>
      <c r="G24" s="578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SUMIFS($H$16:$H$320,$C$16:$C$320,$AS24)</f>
        <v>236075</v>
      </c>
      <c r="AU24" s="194">
        <f>SUMIFS($T$16:$T$320,$C$16:$C$320,$AS24)</f>
        <v>-23175</v>
      </c>
      <c r="AV24" s="194">
        <f>SUMIFS($AF$16:$AF$320,$C$16:$C$320,$AS24)</f>
        <v>212900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77" t="s">
        <v>6</v>
      </c>
      <c r="E25" s="577"/>
      <c r="F25" s="577"/>
      <c r="G25" s="578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SUMIFS($H$16:$H$320,$C$16:$C$320,$AS25)</f>
        <v>347974</v>
      </c>
      <c r="AU25" s="194">
        <f>SUMIFS($T$16:$T$320,$C$16:$C$320,$AS25)</f>
        <v>20000</v>
      </c>
      <c r="AV25" s="194">
        <f>SUMIFS($AF$16:$AF$320,$C$16:$C$320,$AS25)</f>
        <v>367974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77" t="s">
        <v>7</v>
      </c>
      <c r="E26" s="577"/>
      <c r="F26" s="577"/>
      <c r="G26" s="578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0</v>
      </c>
      <c r="AG26" s="29">
        <f>I26+U26</f>
        <v>0</v>
      </c>
      <c r="AH26" s="92">
        <f t="shared" ref="AH26" si="75">J26+V26</f>
        <v>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SUMIFS($H$16:$H$320,$C$16:$C$320,$AS26)</f>
        <v>147000</v>
      </c>
      <c r="AU26" s="194">
        <f>SUMIFS($T$16:$T$320,$C$16:$C$320,$AS26)</f>
        <v>3200</v>
      </c>
      <c r="AV26" s="194">
        <f>SUMIFS($AF$16:$AF$320,$C$16:$C$320,$AS26)</f>
        <v>150200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77" t="s">
        <v>8</v>
      </c>
      <c r="E27" s="577"/>
      <c r="F27" s="577"/>
      <c r="G27" s="578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SUMIFS($H$16:$H$320,$C$16:$C$320,$AS27)</f>
        <v>0</v>
      </c>
      <c r="AU27" s="194">
        <f>SUMIFS($T$16:$T$320,$C$16:$C$320,$AS27)</f>
        <v>0</v>
      </c>
      <c r="AV27" s="194">
        <f>SUMIFS($AF$16:$AF$320,$C$16:$C$320,$AS27)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81">
        <v>34</v>
      </c>
      <c r="B28" s="582"/>
      <c r="C28" s="90"/>
      <c r="D28" s="583" t="s">
        <v>9</v>
      </c>
      <c r="E28" s="583"/>
      <c r="F28" s="583"/>
      <c r="G28" s="584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SUMIFS($H$16:$H$320,$C$16:$C$320,$AS28)</f>
        <v>100000</v>
      </c>
      <c r="AU28" s="194">
        <f>SUMIFS($T$16:$T$320,$C$16:$C$320,$AS28)</f>
        <v>0</v>
      </c>
      <c r="AV28" s="194">
        <f>SUMIFS($AF$16:$AF$320,$C$16:$C$320,$AS28)</f>
        <v>100000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77" t="s">
        <v>80</v>
      </c>
      <c r="E29" s="577"/>
      <c r="F29" s="577"/>
      <c r="G29" s="578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77" t="s">
        <v>10</v>
      </c>
      <c r="E30" s="577"/>
      <c r="F30" s="577"/>
      <c r="G30" s="578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SUMIFS($H$16:$H$320,$C$16:$C$320,$AS30)</f>
        <v>0</v>
      </c>
      <c r="AU30" s="194">
        <f>SUMIFS($T$16:$T$320,$C$16:$C$320,$AS30)</f>
        <v>0</v>
      </c>
      <c r="AV30" s="194">
        <f>SUMIFS($AF$16:$AF$320,$C$16:$C$320,$AS30)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81">
        <v>35</v>
      </c>
      <c r="B31" s="582"/>
      <c r="C31" s="90"/>
      <c r="D31" s="583" t="s">
        <v>9</v>
      </c>
      <c r="E31" s="583"/>
      <c r="F31" s="583"/>
      <c r="G31" s="584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SUMIFS($H$16:$H$320,$C$16:$C$320,$AS31)</f>
        <v>5400</v>
      </c>
      <c r="AU31" s="194">
        <f>SUMIFS($T$16:$T$320,$C$16:$C$320,$AS31)</f>
        <v>0</v>
      </c>
      <c r="AV31" s="194">
        <f>SUMIFS($AF$16:$AF$320,$C$16:$C$320,$AS31)</f>
        <v>5400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77" t="s">
        <v>289</v>
      </c>
      <c r="E32" s="577"/>
      <c r="F32" s="577"/>
      <c r="G32" s="578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81">
        <v>36</v>
      </c>
      <c r="B33" s="582"/>
      <c r="C33" s="90"/>
      <c r="D33" s="583" t="s">
        <v>266</v>
      </c>
      <c r="E33" s="583"/>
      <c r="F33" s="583"/>
      <c r="G33" s="584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SUMIFS($H$16:$H$320,$C$16:$C$320,$AS33)</f>
        <v>0</v>
      </c>
      <c r="AU33" s="194">
        <f>SUMIFS($T$16:$T$320,$C$16:$C$320,$AS33)</f>
        <v>0</v>
      </c>
      <c r="AV33" s="194">
        <f>SUMIFS($AF$16:$AF$320,$C$16:$C$320,$AS33)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77" t="s">
        <v>190</v>
      </c>
      <c r="E34" s="577"/>
      <c r="F34" s="577"/>
      <c r="G34" s="578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90" t="s">
        <v>17</v>
      </c>
      <c r="E35" s="590"/>
      <c r="F35" s="590"/>
      <c r="G35" s="591"/>
      <c r="H35" s="75">
        <f t="shared" si="85"/>
        <v>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0</v>
      </c>
      <c r="P35" s="78">
        <f t="shared" si="152"/>
        <v>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0</v>
      </c>
      <c r="U35" s="77">
        <f>U36+U42</f>
        <v>0</v>
      </c>
      <c r="V35" s="61">
        <f>V36+V42</f>
        <v>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0</v>
      </c>
      <c r="AG35" s="315">
        <f>AG36+AG42</f>
        <v>0</v>
      </c>
      <c r="AH35" s="263">
        <f>AH36+AH42</f>
        <v>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0</v>
      </c>
      <c r="AN35" s="241">
        <f t="shared" si="154"/>
        <v>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SUMIFS($H$16:$H$320,$C$16:$C$320,$AS35)</f>
        <v>0</v>
      </c>
      <c r="AU35" s="194">
        <f>SUMIFS($T$16:$T$320,$C$16:$C$320,$AS35)</f>
        <v>0</v>
      </c>
      <c r="AV35" s="194">
        <f>SUMIFS($AF$16:$AF$320,$C$16:$C$320,$AS35)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81">
        <v>42</v>
      </c>
      <c r="B36" s="582"/>
      <c r="C36" s="484"/>
      <c r="D36" s="583" t="s">
        <v>45</v>
      </c>
      <c r="E36" s="583"/>
      <c r="F36" s="583"/>
      <c r="G36" s="584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SUMIFS($H$16:$H$320,$C$16:$C$320,$AS36)</f>
        <v>0</v>
      </c>
      <c r="AU36" s="194">
        <f>SUMIFS($T$16:$T$320,$C$16:$C$320,$AS36)</f>
        <v>0</v>
      </c>
      <c r="AV36" s="194">
        <f>SUMIFS($AF$16:$AF$320,$C$16:$C$320,$AS36)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77" t="s">
        <v>71</v>
      </c>
      <c r="E37" s="577"/>
      <c r="F37" s="577"/>
      <c r="G37" s="578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77" t="s">
        <v>11</v>
      </c>
      <c r="E38" s="577"/>
      <c r="F38" s="577"/>
      <c r="G38" s="578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SUMIFS($H$16:$H$320,$C$16:$C$320,$AS38)</f>
        <v>0</v>
      </c>
      <c r="AU38" s="194">
        <f>SUMIFS($T$16:$T$320,$C$16:$C$320,$AS38)</f>
        <v>0</v>
      </c>
      <c r="AV38" s="194">
        <f>SUMIFS($AF$16:$AF$320,$C$16:$C$320,$AS38)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77" t="s">
        <v>89</v>
      </c>
      <c r="E39" s="577"/>
      <c r="F39" s="577"/>
      <c r="G39" s="578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77" t="s">
        <v>46</v>
      </c>
      <c r="E40" s="577"/>
      <c r="F40" s="577"/>
      <c r="G40" s="578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SUMIFS($H$16:$H$320,$C$16:$C$320,$AS40)</f>
        <v>0</v>
      </c>
      <c r="AU40" s="194">
        <f>SUMIFS($T$16:$T$320,$C$16:$C$320,$AS40)</f>
        <v>0</v>
      </c>
      <c r="AV40" s="194">
        <f>SUMIFS($AF$16:$AF$320,$C$16:$C$320,$AS40)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77" t="s">
        <v>85</v>
      </c>
      <c r="E41" s="577"/>
      <c r="F41" s="577"/>
      <c r="G41" s="578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SUMIFS($H$16:$H$320,$C$16:$C$320,$AS41)</f>
        <v>14000</v>
      </c>
      <c r="AU41" s="194">
        <f>SUMIFS($T$16:$T$320,$C$16:$C$320,$AS41)</f>
        <v>0</v>
      </c>
      <c r="AV41" s="194">
        <f>SUMIFS($AF$16:$AF$320,$C$16:$C$320,$AS41)</f>
        <v>14000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31">
        <v>45</v>
      </c>
      <c r="B42" s="532"/>
      <c r="C42" s="482"/>
      <c r="D42" s="533" t="s">
        <v>86</v>
      </c>
      <c r="E42" s="533"/>
      <c r="F42" s="533"/>
      <c r="G42" s="534"/>
      <c r="H42" s="237">
        <f t="shared" si="180"/>
        <v>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0</v>
      </c>
      <c r="P42" s="241">
        <f t="shared" si="215"/>
        <v>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0</v>
      </c>
      <c r="U42" s="263">
        <f t="shared" ref="U42:AE42" si="216">U43+U44</f>
        <v>0</v>
      </c>
      <c r="V42" s="241">
        <f t="shared" si="216"/>
        <v>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0</v>
      </c>
      <c r="AG42" s="238">
        <f t="shared" ref="AG42:AQ42" si="218">AG43+AG44</f>
        <v>0</v>
      </c>
      <c r="AH42" s="241">
        <f t="shared" si="218"/>
        <v>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0</v>
      </c>
      <c r="AN42" s="241">
        <f t="shared" si="218"/>
        <v>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SUMIFS($H$16:$H$320,$C$16:$C$320,$AS42)</f>
        <v>0</v>
      </c>
      <c r="AU42" s="194">
        <f>SUMIFS($T$16:$T$320,$C$16:$C$320,$AS42)</f>
        <v>0</v>
      </c>
      <c r="AV42" s="194">
        <f>SUMIFS($AF$16:$AF$320,$C$16:$C$320,$AS42)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77" t="s">
        <v>87</v>
      </c>
      <c r="E43" s="577"/>
      <c r="F43" s="577"/>
      <c r="G43" s="578"/>
      <c r="H43" s="76">
        <f t="shared" si="180"/>
        <v>0</v>
      </c>
      <c r="I43" s="80"/>
      <c r="J43" s="94"/>
      <c r="K43" s="82"/>
      <c r="L43" s="302"/>
      <c r="M43" s="118"/>
      <c r="N43" s="81"/>
      <c r="O43" s="81"/>
      <c r="P43" s="81"/>
      <c r="Q43" s="81"/>
      <c r="R43" s="81"/>
      <c r="S43" s="82"/>
      <c r="T43" s="487">
        <f t="shared" si="181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0</v>
      </c>
      <c r="AG43" s="29">
        <f>I43+U43</f>
        <v>0</v>
      </c>
      <c r="AH43" s="92">
        <f t="shared" ref="AH43" si="220">J43+V43</f>
        <v>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0</v>
      </c>
      <c r="AN43" s="30">
        <f t="shared" ref="AN43" si="226">P43+AB43</f>
        <v>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SUMIFS($H$16:$H$320,$C$16:$C$320,$AS43)</f>
        <v>47600</v>
      </c>
      <c r="AU43" s="194">
        <f>SUMIFS($T$16:$T$320,$C$16:$C$320,$AS43)</f>
        <v>43000</v>
      </c>
      <c r="AV43" s="194">
        <f>SUMIFS($AF$16:$AF$320,$C$16:$C$320,$AS43)</f>
        <v>90600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77" t="s">
        <v>91</v>
      </c>
      <c r="E44" s="577"/>
      <c r="F44" s="577"/>
      <c r="G44" s="578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SUMIFS($H$16:$H$320,$C$16:$C$320,$AS44)</f>
        <v>0</v>
      </c>
      <c r="AU44" s="194">
        <f>SUMIFS($T$16:$T$320,$C$16:$C$320,$AS44)</f>
        <v>0</v>
      </c>
      <c r="AV44" s="194">
        <f>SUMIFS($AF$16:$AF$320,$C$16:$C$320,$AS44)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85" t="s">
        <v>121</v>
      </c>
      <c r="B46" s="586"/>
      <c r="C46" s="586"/>
      <c r="D46" s="587" t="s">
        <v>142</v>
      </c>
      <c r="E46" s="587"/>
      <c r="F46" s="587"/>
      <c r="G46" s="588"/>
      <c r="H46" s="83">
        <f>SUM(I46:S46)</f>
        <v>13296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11766</v>
      </c>
      <c r="P46" s="85">
        <f t="shared" si="241"/>
        <v>1530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13296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11766</v>
      </c>
      <c r="AN46" s="473">
        <f t="shared" si="245"/>
        <v>1530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159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25">
      <c r="A47" s="436">
        <v>3</v>
      </c>
      <c r="B47" s="68"/>
      <c r="C47" s="90"/>
      <c r="D47" s="583" t="s">
        <v>16</v>
      </c>
      <c r="E47" s="583"/>
      <c r="F47" s="583"/>
      <c r="G47" s="584"/>
      <c r="H47" s="75">
        <f t="shared" ref="H47:H68" si="247">SUM(I47:S47)</f>
        <v>13296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11766</v>
      </c>
      <c r="P47" s="78">
        <f t="shared" si="248"/>
        <v>1530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13296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11766</v>
      </c>
      <c r="AN47" s="241">
        <f t="shared" ref="AN47" si="266">AN48+AN52+AN57</f>
        <v>1530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SUMIFS($H$16:$H$254,$C$16:$C$254,$AS47)</f>
        <v>2527310</v>
      </c>
      <c r="AU47" s="388">
        <f>SUMIFS($T$16:$T$254,$C$16:$C$254,$AS47)</f>
        <v>1190</v>
      </c>
      <c r="AV47" s="388">
        <f>SUMIFS($AF$16:$AF$254,$C$16:$C$254,$AS47)</f>
        <v>2528500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81">
        <v>31</v>
      </c>
      <c r="B48" s="582"/>
      <c r="C48" s="90"/>
      <c r="D48" s="583" t="s">
        <v>0</v>
      </c>
      <c r="E48" s="583"/>
      <c r="F48" s="583"/>
      <c r="G48" s="584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SUMIFS($H$16:$H$254,$C$16:$C$254,$AS48)</f>
        <v>123000</v>
      </c>
      <c r="AU48" s="388">
        <f>SUMIFS($T$16:$T$254,$C$16:$C$254,$AS48)</f>
        <v>0</v>
      </c>
      <c r="AV48" s="388">
        <f>SUMIFS($AF$16:$AF$254,$C$16:$C$254,$AS48)</f>
        <v>123000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77" t="s">
        <v>1</v>
      </c>
      <c r="E49" s="577"/>
      <c r="F49" s="577"/>
      <c r="G49" s="577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SUMIFS($H$16:$H$254,$C$16:$C$254,$AS49)</f>
        <v>417005</v>
      </c>
      <c r="AU49" s="388">
        <f>SUMIFS($T$16:$T$254,$C$16:$C$254,$AS49)</f>
        <v>195</v>
      </c>
      <c r="AV49" s="388">
        <f>SUMIFS($AF$16:$AF$254,$C$16:$C$254,$AS49)</f>
        <v>417200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77" t="s">
        <v>2</v>
      </c>
      <c r="E50" s="577"/>
      <c r="F50" s="577"/>
      <c r="G50" s="578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77" t="s">
        <v>3</v>
      </c>
      <c r="E51" s="577"/>
      <c r="F51" s="577"/>
      <c r="G51" s="577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SUMIFS($H$16:$H$254,$C$16:$C$254,$AS51)</f>
        <v>236075</v>
      </c>
      <c r="AU51" s="388">
        <f>SUMIFS($T$16:$T$254,$C$16:$C$254,$AS51)</f>
        <v>-23175</v>
      </c>
      <c r="AV51" s="388">
        <f>SUMIFS($AF$16:$AF$254,$C$16:$C$254,$AS51)</f>
        <v>212900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81">
        <v>32</v>
      </c>
      <c r="B52" s="582"/>
      <c r="C52" s="90"/>
      <c r="D52" s="583" t="s">
        <v>4</v>
      </c>
      <c r="E52" s="583"/>
      <c r="F52" s="583"/>
      <c r="G52" s="584"/>
      <c r="H52" s="75">
        <f t="shared" si="247"/>
        <v>13296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11766</v>
      </c>
      <c r="P52" s="78">
        <f t="shared" si="278"/>
        <v>1530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13296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11766</v>
      </c>
      <c r="AN52" s="241">
        <f t="shared" si="283"/>
        <v>1530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SUMIFS($H$16:$H$254,$C$16:$C$254,$AS52)</f>
        <v>347974</v>
      </c>
      <c r="AU52" s="388">
        <f>SUMIFS($T$16:$T$254,$C$16:$C$254,$AS52)</f>
        <v>20000</v>
      </c>
      <c r="AV52" s="388">
        <f>SUMIFS($AF$16:$AF$254,$C$16:$C$254,$AS52)</f>
        <v>367974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77" t="s">
        <v>5</v>
      </c>
      <c r="E53" s="577"/>
      <c r="F53" s="577"/>
      <c r="G53" s="577"/>
      <c r="H53" s="76">
        <f t="shared" si="247"/>
        <v>0</v>
      </c>
      <c r="I53" s="80"/>
      <c r="J53" s="94"/>
      <c r="K53" s="82"/>
      <c r="L53" s="302"/>
      <c r="M53" s="118"/>
      <c r="N53" s="81"/>
      <c r="O53" s="81"/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SUMIFS($H$16:$H$254,$C$16:$C$254,$AS53)</f>
        <v>147000</v>
      </c>
      <c r="AU53" s="388">
        <f>SUMIFS($T$16:$T$254,$C$16:$C$254,$AS53)</f>
        <v>3200</v>
      </c>
      <c r="AV53" s="388">
        <f>SUMIFS($AF$16:$AF$254,$C$16:$C$254,$AS53)</f>
        <v>150200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77" t="s">
        <v>6</v>
      </c>
      <c r="E54" s="577"/>
      <c r="F54" s="577"/>
      <c r="G54" s="577"/>
      <c r="H54" s="76">
        <f t="shared" si="247"/>
        <v>13296</v>
      </c>
      <c r="I54" s="80"/>
      <c r="J54" s="94"/>
      <c r="K54" s="82"/>
      <c r="L54" s="302"/>
      <c r="M54" s="118"/>
      <c r="N54" s="81"/>
      <c r="O54" s="81">
        <v>11766</v>
      </c>
      <c r="P54" s="81">
        <v>1530</v>
      </c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13296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11766</v>
      </c>
      <c r="AN54" s="30">
        <f t="shared" si="293"/>
        <v>1530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SUMIFS($H$16:$H$254,$C$16:$C$254,$AS54)</f>
        <v>0</v>
      </c>
      <c r="AU54" s="388">
        <f>SUMIFS($T$16:$T$254,$C$16:$C$254,$AS54)</f>
        <v>0</v>
      </c>
      <c r="AV54" s="388">
        <f>SUMIFS($AF$16:$AF$254,$C$16:$C$254,$AS54)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77" t="s">
        <v>7</v>
      </c>
      <c r="E55" s="577"/>
      <c r="F55" s="577"/>
      <c r="G55" s="577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SUMIFS($H$16:$H$254,$C$16:$C$254,$AS55)</f>
        <v>100000</v>
      </c>
      <c r="AU55" s="388">
        <f>SUMIFS($T$16:$T$254,$C$16:$C$254,$AS55)</f>
        <v>0</v>
      </c>
      <c r="AV55" s="388">
        <f>SUMIFS($AF$16:$AF$254,$C$16:$C$254,$AS55)</f>
        <v>100000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77" t="s">
        <v>8</v>
      </c>
      <c r="E56" s="577"/>
      <c r="F56" s="577"/>
      <c r="G56" s="578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81">
        <v>36</v>
      </c>
      <c r="B57" s="582"/>
      <c r="C57" s="90"/>
      <c r="D57" s="583" t="s">
        <v>266</v>
      </c>
      <c r="E57" s="583"/>
      <c r="F57" s="583"/>
      <c r="G57" s="584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SUMIFS($H$16:$H$254,$C$16:$C$254,$AS57)</f>
        <v>0</v>
      </c>
      <c r="AU57" s="388">
        <f>SUMIFS($T$16:$T$254,$C$16:$C$254,$AS57)</f>
        <v>0</v>
      </c>
      <c r="AV57" s="388">
        <f>SUMIFS($AF$16:$AF$254,$C$16:$C$254,$AS57)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77" t="s">
        <v>190</v>
      </c>
      <c r="E58" s="577"/>
      <c r="F58" s="577"/>
      <c r="G58" s="578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SUMIFS($H$16:$H$254,$C$16:$C$254,$AS58)</f>
        <v>5400</v>
      </c>
      <c r="AU58" s="388">
        <f>SUMIFS($T$16:$T$254,$C$16:$C$254,$AS58)</f>
        <v>0</v>
      </c>
      <c r="AV58" s="388">
        <f>SUMIFS($AF$16:$AF$254,$C$16:$C$254,$AS58)</f>
        <v>5400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90" t="s">
        <v>17</v>
      </c>
      <c r="E59" s="590"/>
      <c r="F59" s="590"/>
      <c r="G59" s="591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81">
        <v>42</v>
      </c>
      <c r="B60" s="582"/>
      <c r="C60" s="437"/>
      <c r="D60" s="583" t="s">
        <v>45</v>
      </c>
      <c r="E60" s="583"/>
      <c r="F60" s="583"/>
      <c r="G60" s="584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SUMIFS($H$16:$H$254,$C$16:$C$254,$AS60)</f>
        <v>0</v>
      </c>
      <c r="AU60" s="388">
        <f>SUMIFS($T$16:$T$254,$C$16:$C$254,$AS60)</f>
        <v>0</v>
      </c>
      <c r="AV60" s="388">
        <f>SUMIFS($AF$16:$AF$254,$C$16:$C$254,$AS60)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77" t="s">
        <v>71</v>
      </c>
      <c r="E61" s="577"/>
      <c r="F61" s="577"/>
      <c r="G61" s="577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77" t="s">
        <v>11</v>
      </c>
      <c r="E62" s="577"/>
      <c r="F62" s="577"/>
      <c r="G62" s="578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SUMIFS($H$16:$H$254,$C$16:$C$254,$AS62)</f>
        <v>0</v>
      </c>
      <c r="AU62" s="388">
        <f>SUMIFS($T$16:$T$254,$C$16:$C$254,$AS62)</f>
        <v>0</v>
      </c>
      <c r="AV62" s="388">
        <f>SUMIFS($AF$16:$AF$254,$C$16:$C$254,$AS62)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77" t="s">
        <v>89</v>
      </c>
      <c r="E63" s="577"/>
      <c r="F63" s="577"/>
      <c r="G63" s="578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77" t="s">
        <v>46</v>
      </c>
      <c r="E64" s="577"/>
      <c r="F64" s="577"/>
      <c r="G64" s="578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SUMIFS($H$16:$H$254,$C$16:$C$254,$AS64)</f>
        <v>0</v>
      </c>
      <c r="AU64" s="388">
        <f>SUMIFS($T$16:$T$254,$C$16:$C$254,$AS64)</f>
        <v>0</v>
      </c>
      <c r="AV64" s="388">
        <f>SUMIFS($AF$16:$AF$254,$C$16:$C$254,$AS64)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77" t="s">
        <v>85</v>
      </c>
      <c r="E65" s="577"/>
      <c r="F65" s="577"/>
      <c r="G65" s="578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SUMIFS($H$16:$H$254,$C$16:$C$254,$AS65)</f>
        <v>14000</v>
      </c>
      <c r="AU65" s="388">
        <f>SUMIFS($T$16:$T$254,$C$16:$C$254,$AS65)</f>
        <v>0</v>
      </c>
      <c r="AV65" s="388">
        <f>SUMIFS($AF$16:$AF$254,$C$16:$C$254,$AS65)</f>
        <v>14000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31">
        <v>45</v>
      </c>
      <c r="B66" s="532"/>
      <c r="C66" s="431"/>
      <c r="D66" s="533" t="s">
        <v>86</v>
      </c>
      <c r="E66" s="533"/>
      <c r="F66" s="533"/>
      <c r="G66" s="533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SUMIFS($H$16:$H$254,$C$16:$C$254,$AS66)</f>
        <v>0</v>
      </c>
      <c r="AU66" s="388">
        <f>SUMIFS($T$16:$T$254,$C$16:$C$254,$AS66)</f>
        <v>0</v>
      </c>
      <c r="AV66" s="388">
        <f>SUMIFS($AF$16:$AF$254,$C$16:$C$254,$AS66)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77" t="s">
        <v>87</v>
      </c>
      <c r="E67" s="577"/>
      <c r="F67" s="577"/>
      <c r="G67" s="577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SUMIFS($H$16:$H$254,$C$16:$C$254,$AS67)</f>
        <v>47600</v>
      </c>
      <c r="AU67" s="388">
        <f>SUMIFS($T$16:$T$254,$C$16:$C$254,$AS67)</f>
        <v>43000</v>
      </c>
      <c r="AV67" s="388">
        <f>SUMIFS($AF$16:$AF$254,$C$16:$C$254,$AS67)</f>
        <v>90600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77" t="s">
        <v>91</v>
      </c>
      <c r="E68" s="577"/>
      <c r="F68" s="577"/>
      <c r="G68" s="577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SUMIFS($H$16:$H$254,$C$16:$C$254,$AS68)</f>
        <v>0</v>
      </c>
      <c r="AU68" s="388">
        <f>SUMIFS($T$16:$T$254,$C$16:$C$254,$AS68)</f>
        <v>0</v>
      </c>
      <c r="AV68" s="388">
        <f>SUMIFS($AF$16:$AF$254,$C$16:$C$254,$AS68)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649" t="s">
        <v>146</v>
      </c>
      <c r="J69" s="649"/>
      <c r="K69" s="649"/>
      <c r="L69" s="649"/>
      <c r="M69" s="649"/>
      <c r="N69" s="649"/>
      <c r="O69" s="649"/>
      <c r="P69" s="649"/>
      <c r="Q69" s="649"/>
      <c r="R69" s="649"/>
      <c r="S69" s="649"/>
      <c r="U69" s="649" t="s">
        <v>146</v>
      </c>
      <c r="V69" s="649"/>
      <c r="W69" s="649"/>
      <c r="X69" s="649"/>
      <c r="Y69" s="649"/>
      <c r="Z69" s="649"/>
      <c r="AA69" s="649"/>
      <c r="AB69" s="649"/>
      <c r="AC69" s="649"/>
      <c r="AD69" s="649"/>
      <c r="AE69" s="649"/>
      <c r="AF69" s="276"/>
      <c r="AG69" s="649" t="s">
        <v>146</v>
      </c>
      <c r="AH69" s="649"/>
      <c r="AI69" s="649"/>
      <c r="AJ69" s="649"/>
      <c r="AK69" s="649"/>
      <c r="AL69" s="649"/>
      <c r="AM69" s="649"/>
      <c r="AN69" s="649"/>
      <c r="AO69" s="649"/>
      <c r="AP69" s="649"/>
      <c r="AQ69" s="649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SUMIFS($H$16:$H$254,$C$16:$C$254,$AS70)</f>
        <v>0</v>
      </c>
      <c r="AU70" s="388">
        <f>SUMIFS($T$16:$T$254,$C$16:$C$254,$AS70)</f>
        <v>0</v>
      </c>
      <c r="AV70" s="388">
        <f>SUMIFS($AF$16:$AF$254,$C$16:$C$254,$AS70)</f>
        <v>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85" t="s">
        <v>149</v>
      </c>
      <c r="B71" s="586"/>
      <c r="C71" s="586"/>
      <c r="D71" s="587" t="s">
        <v>148</v>
      </c>
      <c r="E71" s="587"/>
      <c r="F71" s="587"/>
      <c r="G71" s="588"/>
      <c r="H71" s="83">
        <f>SUM(I71:S71)</f>
        <v>37690</v>
      </c>
      <c r="I71" s="84">
        <f>I72</f>
        <v>0</v>
      </c>
      <c r="J71" s="285">
        <f t="shared" ref="J71:S71" si="362">J72</f>
        <v>0</v>
      </c>
      <c r="K71" s="86">
        <f t="shared" si="362"/>
        <v>37690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1410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1410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39100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39100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SUMIFS($H$16:$H$254,$C$16:$C$254,$AS71)</f>
        <v>0</v>
      </c>
      <c r="AU71" s="388">
        <f>SUMIFS($T$16:$T$254,$C$16:$C$254,$AS71)</f>
        <v>0</v>
      </c>
      <c r="AV71" s="388">
        <f>SUMIFS($AF$16:$AF$254,$C$16:$C$254,$AS71)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83" t="s">
        <v>16</v>
      </c>
      <c r="E72" s="583"/>
      <c r="F72" s="583"/>
      <c r="G72" s="584"/>
      <c r="H72" s="75">
        <f t="shared" ref="H72:H79" si="365">SUM(I72:S72)</f>
        <v>37690</v>
      </c>
      <c r="I72" s="77">
        <f>I73+I77</f>
        <v>0</v>
      </c>
      <c r="J72" s="61">
        <f t="shared" ref="J72:S72" si="366">J73+J77</f>
        <v>0</v>
      </c>
      <c r="K72" s="79">
        <f t="shared" si="366"/>
        <v>37690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1410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1410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39100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39100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81">
        <v>31</v>
      </c>
      <c r="B73" s="582"/>
      <c r="C73" s="90"/>
      <c r="D73" s="583" t="s">
        <v>0</v>
      </c>
      <c r="E73" s="583"/>
      <c r="F73" s="583"/>
      <c r="G73" s="584"/>
      <c r="H73" s="75">
        <f t="shared" si="365"/>
        <v>34815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34815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1385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1385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36200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36200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SUMIFS($H$16:$H$254,$C$16:$C$254,$AS73)</f>
        <v>0</v>
      </c>
      <c r="AU73" s="444">
        <f>SUMIFS($T$16:$T$254,$C$16:$C$254,$AS73)</f>
        <v>0</v>
      </c>
      <c r="AV73" s="444">
        <f>SUMIFS($AF$16:$AF$254,$C$16:$C$254,$AS73)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77" t="s">
        <v>1</v>
      </c>
      <c r="E74" s="577"/>
      <c r="F74" s="577"/>
      <c r="G74" s="577"/>
      <c r="H74" s="76">
        <f t="shared" si="365"/>
        <v>27310</v>
      </c>
      <c r="I74" s="80"/>
      <c r="J74" s="94"/>
      <c r="K74" s="82">
        <v>27310</v>
      </c>
      <c r="L74" s="302"/>
      <c r="M74" s="118"/>
      <c r="N74" s="81"/>
      <c r="O74" s="81"/>
      <c r="P74" s="81"/>
      <c r="Q74" s="81"/>
      <c r="R74" s="81"/>
      <c r="S74" s="82"/>
      <c r="T74" s="28">
        <f>SUM(U74:AE74)</f>
        <v>1190</v>
      </c>
      <c r="U74" s="80"/>
      <c r="V74" s="94"/>
      <c r="W74" s="82">
        <v>1190</v>
      </c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28500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28500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SUMIFS($H$16:$H$254,$C$16:$C$254,$AS74)</f>
        <v>0</v>
      </c>
      <c r="AU74" s="446">
        <f>SUMIFS($T$16:$T$254,$C$16:$C$254,$AS74)</f>
        <v>0</v>
      </c>
      <c r="AV74" s="446">
        <f>SUMIFS($AF$16:$AF$254,$C$16:$C$254,$AS74)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77" t="s">
        <v>2</v>
      </c>
      <c r="E75" s="577"/>
      <c r="F75" s="577"/>
      <c r="G75" s="578"/>
      <c r="H75" s="76">
        <f t="shared" si="365"/>
        <v>3000</v>
      </c>
      <c r="I75" s="80"/>
      <c r="J75" s="94"/>
      <c r="K75" s="82">
        <v>3000</v>
      </c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3000</v>
      </c>
      <c r="AG75" s="29">
        <f t="shared" si="380"/>
        <v>0</v>
      </c>
      <c r="AH75" s="92">
        <f t="shared" si="381"/>
        <v>0</v>
      </c>
      <c r="AI75" s="31">
        <f t="shared" si="382"/>
        <v>3000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130</v>
      </c>
      <c r="AT75" s="447">
        <f>SUM(AT47:AT74)</f>
        <v>3965364</v>
      </c>
      <c r="AU75" s="447">
        <f>SUM(AU47:AU74)</f>
        <v>44410</v>
      </c>
      <c r="AV75" s="447">
        <f>SUM(AV47:AV74)</f>
        <v>4009774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77" t="s">
        <v>3</v>
      </c>
      <c r="E76" s="577"/>
      <c r="F76" s="577"/>
      <c r="G76" s="577"/>
      <c r="H76" s="76">
        <f t="shared" si="365"/>
        <v>4505</v>
      </c>
      <c r="I76" s="80"/>
      <c r="J76" s="94"/>
      <c r="K76" s="82">
        <v>4505</v>
      </c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195</v>
      </c>
      <c r="U76" s="80"/>
      <c r="V76" s="94"/>
      <c r="W76" s="82">
        <v>195</v>
      </c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4700</v>
      </c>
      <c r="AG76" s="29">
        <f t="shared" si="380"/>
        <v>0</v>
      </c>
      <c r="AH76" s="92">
        <f t="shared" si="381"/>
        <v>0</v>
      </c>
      <c r="AI76" s="31">
        <f t="shared" si="382"/>
        <v>4700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81">
        <v>32</v>
      </c>
      <c r="B77" s="582"/>
      <c r="C77" s="90"/>
      <c r="D77" s="583" t="s">
        <v>4</v>
      </c>
      <c r="E77" s="583"/>
      <c r="F77" s="583"/>
      <c r="G77" s="584"/>
      <c r="H77" s="75">
        <f t="shared" si="365"/>
        <v>2875</v>
      </c>
      <c r="I77" s="77">
        <f>SUM(I78:I81)</f>
        <v>0</v>
      </c>
      <c r="J77" s="61">
        <f>SUM(J78:J81)</f>
        <v>0</v>
      </c>
      <c r="K77" s="79">
        <f t="shared" ref="K77:S77" si="391">SUM(K78:K81)</f>
        <v>2875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25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25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2900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2900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77" t="s">
        <v>5</v>
      </c>
      <c r="E78" s="577"/>
      <c r="F78" s="577"/>
      <c r="G78" s="577"/>
      <c r="H78" s="76">
        <f t="shared" si="365"/>
        <v>2875</v>
      </c>
      <c r="I78" s="80"/>
      <c r="J78" s="94"/>
      <c r="K78" s="82">
        <v>2875</v>
      </c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25</v>
      </c>
      <c r="U78" s="80"/>
      <c r="V78" s="94"/>
      <c r="W78" s="82">
        <v>25</v>
      </c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2900</v>
      </c>
      <c r="AG78" s="29">
        <f t="shared" ref="AG78:AG80" si="397">I78+U78</f>
        <v>0</v>
      </c>
      <c r="AH78" s="92">
        <f t="shared" ref="AH78:AH81" si="398">J78+V78</f>
        <v>0</v>
      </c>
      <c r="AI78" s="31">
        <f t="shared" ref="AI78:AI81" si="399">K78+W78</f>
        <v>2900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77" t="s">
        <v>6</v>
      </c>
      <c r="E79" s="577"/>
      <c r="F79" s="577"/>
      <c r="G79" s="577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77" t="s">
        <v>7</v>
      </c>
      <c r="E80" s="577"/>
      <c r="F80" s="577"/>
      <c r="G80" s="577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77" t="s">
        <v>8</v>
      </c>
      <c r="E81" s="577"/>
      <c r="F81" s="577"/>
      <c r="G81" s="578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>I81+U81</f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SUMIFS($H$16:$H$254,$C$16:$C$254,$AS82)</f>
        <v>0</v>
      </c>
      <c r="AU82" s="388">
        <f>SUMIFS($T$16:$T$254,$C$16:$C$254,$AS82)</f>
        <v>0</v>
      </c>
      <c r="AV82" s="388">
        <f>SUMIFS($AF$16:$AF$254,$C$16:$C$254,$AS82)</f>
        <v>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4" customFormat="1" ht="25.9" customHeight="1" x14ac:dyDescent="0.25">
      <c r="A83" s="585" t="s">
        <v>290</v>
      </c>
      <c r="B83" s="586"/>
      <c r="C83" s="586"/>
      <c r="D83" s="587" t="s">
        <v>291</v>
      </c>
      <c r="E83" s="587"/>
      <c r="F83" s="587"/>
      <c r="G83" s="588"/>
      <c r="H83" s="83">
        <f>SUM(I83:S83)</f>
        <v>0</v>
      </c>
      <c r="I83" s="84">
        <f>I84</f>
        <v>0</v>
      </c>
      <c r="J83" s="285">
        <f t="shared" ref="J83:S83" si="411">J84</f>
        <v>0</v>
      </c>
      <c r="K83" s="86">
        <f t="shared" si="411"/>
        <v>0</v>
      </c>
      <c r="L83" s="300">
        <f t="shared" si="411"/>
        <v>0</v>
      </c>
      <c r="M83" s="120">
        <f t="shared" si="411"/>
        <v>0</v>
      </c>
      <c r="N83" s="85">
        <f t="shared" si="411"/>
        <v>0</v>
      </c>
      <c r="O83" s="85">
        <f t="shared" si="411"/>
        <v>0</v>
      </c>
      <c r="P83" s="85">
        <f t="shared" si="411"/>
        <v>0</v>
      </c>
      <c r="Q83" s="85">
        <f t="shared" si="411"/>
        <v>0</v>
      </c>
      <c r="R83" s="85">
        <f t="shared" si="411"/>
        <v>0</v>
      </c>
      <c r="S83" s="86">
        <f t="shared" si="411"/>
        <v>0</v>
      </c>
      <c r="T83" s="245">
        <f>SUM(U83:AE83)</f>
        <v>0</v>
      </c>
      <c r="U83" s="84">
        <f t="shared" ref="U83:AE83" si="412">U84</f>
        <v>0</v>
      </c>
      <c r="V83" s="285">
        <f t="shared" si="412"/>
        <v>0</v>
      </c>
      <c r="W83" s="86">
        <f t="shared" si="412"/>
        <v>0</v>
      </c>
      <c r="X83" s="300">
        <f t="shared" si="412"/>
        <v>0</v>
      </c>
      <c r="Y83" s="120">
        <f t="shared" si="412"/>
        <v>0</v>
      </c>
      <c r="Z83" s="85">
        <f t="shared" si="412"/>
        <v>0</v>
      </c>
      <c r="AA83" s="85">
        <f t="shared" si="412"/>
        <v>0</v>
      </c>
      <c r="AB83" s="85">
        <f t="shared" si="412"/>
        <v>0</v>
      </c>
      <c r="AC83" s="85">
        <f t="shared" si="412"/>
        <v>0</v>
      </c>
      <c r="AD83" s="85">
        <f t="shared" si="412"/>
        <v>0</v>
      </c>
      <c r="AE83" s="86">
        <f t="shared" si="412"/>
        <v>0</v>
      </c>
      <c r="AF83" s="261">
        <f>SUM(AG83:AQ83)</f>
        <v>0</v>
      </c>
      <c r="AG83" s="84">
        <f t="shared" ref="AG83:AQ83" si="413">AG84</f>
        <v>0</v>
      </c>
      <c r="AH83" s="285">
        <f t="shared" si="413"/>
        <v>0</v>
      </c>
      <c r="AI83" s="86">
        <f t="shared" si="413"/>
        <v>0</v>
      </c>
      <c r="AJ83" s="300">
        <f t="shared" si="413"/>
        <v>0</v>
      </c>
      <c r="AK83" s="120">
        <f t="shared" si="413"/>
        <v>0</v>
      </c>
      <c r="AL83" s="85">
        <f t="shared" si="413"/>
        <v>0</v>
      </c>
      <c r="AM83" s="85">
        <f t="shared" si="413"/>
        <v>0</v>
      </c>
      <c r="AN83" s="85">
        <f t="shared" si="413"/>
        <v>0</v>
      </c>
      <c r="AO83" s="85">
        <f t="shared" si="413"/>
        <v>0</v>
      </c>
      <c r="AP83" s="85">
        <f t="shared" si="413"/>
        <v>0</v>
      </c>
      <c r="AQ83" s="86">
        <f t="shared" si="413"/>
        <v>0</v>
      </c>
      <c r="AR83" s="206"/>
      <c r="AS83" s="311"/>
      <c r="AT83" s="488"/>
      <c r="AU83" s="488"/>
      <c r="AV83" s="488"/>
      <c r="AW83" s="485"/>
      <c r="AX83" s="108"/>
      <c r="AY83" s="108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</row>
    <row r="84" spans="1:136" s="74" customFormat="1" ht="15.75" customHeight="1" x14ac:dyDescent="0.25">
      <c r="A84" s="483">
        <v>3</v>
      </c>
      <c r="B84" s="68"/>
      <c r="C84" s="90"/>
      <c r="D84" s="583" t="s">
        <v>16</v>
      </c>
      <c r="E84" s="583"/>
      <c r="F84" s="583"/>
      <c r="G84" s="584"/>
      <c r="H84" s="75">
        <f t="shared" ref="H84:H91" si="414">SUM(I84:S84)</f>
        <v>0</v>
      </c>
      <c r="I84" s="77">
        <f t="shared" ref="I84:S84" si="415">I85+I89</f>
        <v>0</v>
      </c>
      <c r="J84" s="61">
        <f t="shared" si="415"/>
        <v>0</v>
      </c>
      <c r="K84" s="79">
        <f t="shared" si="415"/>
        <v>0</v>
      </c>
      <c r="L84" s="301">
        <f t="shared" si="415"/>
        <v>0</v>
      </c>
      <c r="M84" s="95">
        <f t="shared" si="415"/>
        <v>0</v>
      </c>
      <c r="N84" s="78">
        <f t="shared" si="415"/>
        <v>0</v>
      </c>
      <c r="O84" s="78">
        <f t="shared" si="415"/>
        <v>0</v>
      </c>
      <c r="P84" s="78">
        <f t="shared" si="415"/>
        <v>0</v>
      </c>
      <c r="Q84" s="78">
        <f t="shared" si="415"/>
        <v>0</v>
      </c>
      <c r="R84" s="78">
        <f t="shared" si="415"/>
        <v>0</v>
      </c>
      <c r="S84" s="79">
        <f t="shared" si="415"/>
        <v>0</v>
      </c>
      <c r="T84" s="237">
        <f t="shared" ref="T84:T91" si="416">SUM(U84:AE84)</f>
        <v>0</v>
      </c>
      <c r="U84" s="77">
        <f t="shared" ref="U84:Z84" si="417">U85+U89</f>
        <v>0</v>
      </c>
      <c r="V84" s="61">
        <f t="shared" si="417"/>
        <v>0</v>
      </c>
      <c r="W84" s="79">
        <f t="shared" si="417"/>
        <v>0</v>
      </c>
      <c r="X84" s="301">
        <f t="shared" si="417"/>
        <v>0</v>
      </c>
      <c r="Y84" s="95">
        <f t="shared" si="417"/>
        <v>0</v>
      </c>
      <c r="Z84" s="78">
        <f t="shared" si="417"/>
        <v>0</v>
      </c>
      <c r="AA84" s="78">
        <f>AA85+AA89</f>
        <v>0</v>
      </c>
      <c r="AB84" s="78">
        <f>AB85+AB89</f>
        <v>0</v>
      </c>
      <c r="AC84" s="78">
        <f>AC85+AC89</f>
        <v>0</v>
      </c>
      <c r="AD84" s="78">
        <f>AD85+AD89</f>
        <v>0</v>
      </c>
      <c r="AE84" s="79">
        <f>AE85+AE89</f>
        <v>0</v>
      </c>
      <c r="AF84" s="262">
        <f t="shared" ref="AF84:AF93" si="418">SUM(AG84:AQ84)</f>
        <v>0</v>
      </c>
      <c r="AG84" s="77">
        <f t="shared" ref="AG84:AL84" si="419">AG85+AG89</f>
        <v>0</v>
      </c>
      <c r="AH84" s="61">
        <f t="shared" si="419"/>
        <v>0</v>
      </c>
      <c r="AI84" s="79">
        <f t="shared" si="419"/>
        <v>0</v>
      </c>
      <c r="AJ84" s="301">
        <f t="shared" si="419"/>
        <v>0</v>
      </c>
      <c r="AK84" s="95">
        <f t="shared" si="419"/>
        <v>0</v>
      </c>
      <c r="AL84" s="78">
        <f t="shared" si="419"/>
        <v>0</v>
      </c>
      <c r="AM84" s="78">
        <f>AM85+AM89</f>
        <v>0</v>
      </c>
      <c r="AN84" s="78">
        <f>AN85+AN89</f>
        <v>0</v>
      </c>
      <c r="AO84" s="78">
        <f>AO85+AO89</f>
        <v>0</v>
      </c>
      <c r="AP84" s="78">
        <f>AP85+AP89</f>
        <v>0</v>
      </c>
      <c r="AQ84" s="79">
        <f>AQ85+AQ89</f>
        <v>0</v>
      </c>
      <c r="AR84" s="206"/>
      <c r="AS84" s="311"/>
      <c r="AT84" s="488"/>
      <c r="AU84" s="488"/>
      <c r="AV84" s="488"/>
      <c r="AW84" s="108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3" customFormat="1" ht="15.75" customHeight="1" x14ac:dyDescent="0.25">
      <c r="A85" s="581">
        <v>31</v>
      </c>
      <c r="B85" s="582"/>
      <c r="C85" s="90"/>
      <c r="D85" s="583" t="s">
        <v>0</v>
      </c>
      <c r="E85" s="583"/>
      <c r="F85" s="583"/>
      <c r="G85" s="584"/>
      <c r="H85" s="75">
        <f t="shared" si="414"/>
        <v>0</v>
      </c>
      <c r="I85" s="77">
        <f t="shared" ref="I85:S85" si="420">SUM(I86:I88)</f>
        <v>0</v>
      </c>
      <c r="J85" s="61">
        <f t="shared" si="420"/>
        <v>0</v>
      </c>
      <c r="K85" s="79">
        <f t="shared" si="420"/>
        <v>0</v>
      </c>
      <c r="L85" s="301">
        <f t="shared" si="420"/>
        <v>0</v>
      </c>
      <c r="M85" s="95">
        <f t="shared" si="420"/>
        <v>0</v>
      </c>
      <c r="N85" s="78">
        <f t="shared" si="420"/>
        <v>0</v>
      </c>
      <c r="O85" s="78">
        <f t="shared" si="420"/>
        <v>0</v>
      </c>
      <c r="P85" s="78">
        <f t="shared" si="420"/>
        <v>0</v>
      </c>
      <c r="Q85" s="78">
        <f t="shared" si="420"/>
        <v>0</v>
      </c>
      <c r="R85" s="78">
        <f t="shared" si="420"/>
        <v>0</v>
      </c>
      <c r="S85" s="229">
        <f t="shared" si="420"/>
        <v>0</v>
      </c>
      <c r="T85" s="248">
        <f t="shared" si="416"/>
        <v>0</v>
      </c>
      <c r="U85" s="77">
        <f t="shared" ref="U85:Z85" si="421">SUM(U86:U88)</f>
        <v>0</v>
      </c>
      <c r="V85" s="61">
        <f t="shared" si="421"/>
        <v>0</v>
      </c>
      <c r="W85" s="79">
        <f t="shared" si="421"/>
        <v>0</v>
      </c>
      <c r="X85" s="301">
        <f t="shared" si="421"/>
        <v>0</v>
      </c>
      <c r="Y85" s="95">
        <f t="shared" si="421"/>
        <v>0</v>
      </c>
      <c r="Z85" s="78">
        <f t="shared" si="421"/>
        <v>0</v>
      </c>
      <c r="AA85" s="78">
        <f>SUM(AA86:AA88)</f>
        <v>0</v>
      </c>
      <c r="AB85" s="78">
        <f>SUM(AB86:AB88)</f>
        <v>0</v>
      </c>
      <c r="AC85" s="78">
        <f>SUM(AC86:AC88)</f>
        <v>0</v>
      </c>
      <c r="AD85" s="78">
        <f>SUM(AD86:AD88)</f>
        <v>0</v>
      </c>
      <c r="AE85" s="229">
        <f>SUM(AE86:AE88)</f>
        <v>0</v>
      </c>
      <c r="AF85" s="262">
        <f t="shared" si="418"/>
        <v>0</v>
      </c>
      <c r="AG85" s="77">
        <f t="shared" ref="AG85:AL85" si="422">SUM(AG86:AG88)</f>
        <v>0</v>
      </c>
      <c r="AH85" s="61">
        <f t="shared" si="422"/>
        <v>0</v>
      </c>
      <c r="AI85" s="79">
        <f t="shared" si="422"/>
        <v>0</v>
      </c>
      <c r="AJ85" s="301">
        <f t="shared" si="422"/>
        <v>0</v>
      </c>
      <c r="AK85" s="95">
        <f t="shared" si="422"/>
        <v>0</v>
      </c>
      <c r="AL85" s="78">
        <f t="shared" si="422"/>
        <v>0</v>
      </c>
      <c r="AM85" s="78">
        <f>SUM(AM86:AM88)</f>
        <v>0</v>
      </c>
      <c r="AN85" s="78">
        <f>SUM(AN86:AN88)</f>
        <v>0</v>
      </c>
      <c r="AO85" s="78">
        <f>SUM(AO86:AO88)</f>
        <v>0</v>
      </c>
      <c r="AP85" s="78">
        <f>SUM(AP86:AP88)</f>
        <v>0</v>
      </c>
      <c r="AQ85" s="229">
        <f>SUM(AQ86:AQ88)</f>
        <v>0</v>
      </c>
      <c r="AR85" s="206"/>
      <c r="AS85" s="311"/>
      <c r="AT85" s="485"/>
      <c r="AU85" s="485"/>
      <c r="AV85" s="485"/>
      <c r="AW85" s="489"/>
      <c r="AX85" s="193"/>
      <c r="AY85" s="193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</row>
    <row r="86" spans="1:136" s="72" customFormat="1" ht="15.75" customHeight="1" x14ac:dyDescent="0.25">
      <c r="A86" s="230"/>
      <c r="B86" s="179"/>
      <c r="C86" s="179">
        <v>311</v>
      </c>
      <c r="D86" s="577" t="s">
        <v>1</v>
      </c>
      <c r="E86" s="577"/>
      <c r="F86" s="577"/>
      <c r="G86" s="577"/>
      <c r="H86" s="76">
        <f t="shared" si="414"/>
        <v>0</v>
      </c>
      <c r="I86" s="80"/>
      <c r="J86" s="94"/>
      <c r="K86" s="82"/>
      <c r="L86" s="302"/>
      <c r="M86" s="118"/>
      <c r="N86" s="81"/>
      <c r="O86" s="81"/>
      <c r="P86" s="81"/>
      <c r="Q86" s="81"/>
      <c r="R86" s="81"/>
      <c r="S86" s="82"/>
      <c r="T86" s="28">
        <f t="shared" si="416"/>
        <v>0</v>
      </c>
      <c r="U86" s="80"/>
      <c r="V86" s="94"/>
      <c r="W86" s="82"/>
      <c r="X86" s="302"/>
      <c r="Y86" s="118"/>
      <c r="Z86" s="81"/>
      <c r="AA86" s="81"/>
      <c r="AB86" s="81"/>
      <c r="AC86" s="81"/>
      <c r="AD86" s="81"/>
      <c r="AE86" s="82"/>
      <c r="AF86" s="109">
        <f t="shared" si="418"/>
        <v>0</v>
      </c>
      <c r="AG86" s="29">
        <f>I86+U86</f>
        <v>0</v>
      </c>
      <c r="AH86" s="29">
        <f t="shared" ref="AH86:AQ88" si="423">J86+V86</f>
        <v>0</v>
      </c>
      <c r="AI86" s="29">
        <f t="shared" si="423"/>
        <v>0</v>
      </c>
      <c r="AJ86" s="29">
        <f t="shared" si="423"/>
        <v>0</v>
      </c>
      <c r="AK86" s="29">
        <f t="shared" si="423"/>
        <v>0</v>
      </c>
      <c r="AL86" s="29">
        <f t="shared" si="423"/>
        <v>0</v>
      </c>
      <c r="AM86" s="29">
        <f t="shared" si="423"/>
        <v>0</v>
      </c>
      <c r="AN86" s="29">
        <f t="shared" si="423"/>
        <v>0</v>
      </c>
      <c r="AO86" s="29">
        <f t="shared" si="423"/>
        <v>0</v>
      </c>
      <c r="AP86" s="29">
        <f t="shared" si="423"/>
        <v>0</v>
      </c>
      <c r="AQ86" s="29">
        <f t="shared" si="423"/>
        <v>0</v>
      </c>
      <c r="AR86" s="206"/>
      <c r="AS86" s="124"/>
      <c r="AT86" s="124"/>
      <c r="AU86" s="124"/>
      <c r="AV86" s="124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30"/>
      <c r="B87" s="179"/>
      <c r="C87" s="179">
        <v>312</v>
      </c>
      <c r="D87" s="577" t="s">
        <v>2</v>
      </c>
      <c r="E87" s="577"/>
      <c r="F87" s="577"/>
      <c r="G87" s="578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28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4">I87+U87</f>
        <v>0</v>
      </c>
      <c r="AH87" s="29">
        <f t="shared" si="423"/>
        <v>0</v>
      </c>
      <c r="AI87" s="29">
        <f t="shared" si="423"/>
        <v>0</v>
      </c>
      <c r="AJ87" s="29">
        <f t="shared" si="423"/>
        <v>0</v>
      </c>
      <c r="AK87" s="29">
        <f t="shared" si="423"/>
        <v>0</v>
      </c>
      <c r="AL87" s="29">
        <f t="shared" si="423"/>
        <v>0</v>
      </c>
      <c r="AM87" s="29">
        <f t="shared" si="423"/>
        <v>0</v>
      </c>
      <c r="AN87" s="29">
        <f t="shared" si="423"/>
        <v>0</v>
      </c>
      <c r="AO87" s="29">
        <f t="shared" si="423"/>
        <v>0</v>
      </c>
      <c r="AP87" s="29">
        <f t="shared" si="423"/>
        <v>0</v>
      </c>
      <c r="AQ87" s="29">
        <f t="shared" si="423"/>
        <v>0</v>
      </c>
      <c r="AR87" s="206"/>
      <c r="AS87" s="311"/>
      <c r="AT87" s="486"/>
      <c r="AU87" s="489"/>
      <c r="AV87" s="489"/>
      <c r="AW87" s="74"/>
      <c r="AX87" s="74"/>
      <c r="AY87" s="7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313</v>
      </c>
      <c r="D88" s="577" t="s">
        <v>3</v>
      </c>
      <c r="E88" s="577"/>
      <c r="F88" s="577"/>
      <c r="G88" s="577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28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si="418"/>
        <v>0</v>
      </c>
      <c r="AG88" s="29">
        <f>I88+U88</f>
        <v>0</v>
      </c>
      <c r="AH88" s="29">
        <f t="shared" si="423"/>
        <v>0</v>
      </c>
      <c r="AI88" s="29">
        <f t="shared" si="423"/>
        <v>0</v>
      </c>
      <c r="AJ88" s="29">
        <f t="shared" si="423"/>
        <v>0</v>
      </c>
      <c r="AK88" s="29">
        <f t="shared" si="423"/>
        <v>0</v>
      </c>
      <c r="AL88" s="29">
        <f t="shared" si="423"/>
        <v>0</v>
      </c>
      <c r="AM88" s="29">
        <f t="shared" si="423"/>
        <v>0</v>
      </c>
      <c r="AN88" s="29">
        <f t="shared" si="423"/>
        <v>0</v>
      </c>
      <c r="AO88" s="29">
        <f t="shared" si="423"/>
        <v>0</v>
      </c>
      <c r="AP88" s="29">
        <f t="shared" si="423"/>
        <v>0</v>
      </c>
      <c r="AQ88" s="29">
        <f t="shared" si="423"/>
        <v>0</v>
      </c>
      <c r="AR88" s="206"/>
      <c r="AS88" s="311"/>
      <c r="AT88" s="108"/>
      <c r="AU88" s="108"/>
      <c r="AV88" s="108"/>
      <c r="AW88" s="73"/>
      <c r="AX88" s="73"/>
      <c r="AY88" s="73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3" customFormat="1" ht="15.75" customHeight="1" x14ac:dyDescent="0.25">
      <c r="A89" s="581">
        <v>32</v>
      </c>
      <c r="B89" s="582"/>
      <c r="C89" s="90"/>
      <c r="D89" s="583" t="s">
        <v>4</v>
      </c>
      <c r="E89" s="583"/>
      <c r="F89" s="583"/>
      <c r="G89" s="584"/>
      <c r="H89" s="75">
        <f t="shared" si="414"/>
        <v>0</v>
      </c>
      <c r="I89" s="77">
        <f t="shared" ref="I89:S89" si="425">SUM(I90:I93)</f>
        <v>0</v>
      </c>
      <c r="J89" s="61">
        <f t="shared" si="425"/>
        <v>0</v>
      </c>
      <c r="K89" s="79">
        <f t="shared" si="425"/>
        <v>0</v>
      </c>
      <c r="L89" s="301">
        <f t="shared" si="425"/>
        <v>0</v>
      </c>
      <c r="M89" s="95">
        <f t="shared" si="425"/>
        <v>0</v>
      </c>
      <c r="N89" s="78">
        <f t="shared" si="425"/>
        <v>0</v>
      </c>
      <c r="O89" s="78">
        <f t="shared" si="425"/>
        <v>0</v>
      </c>
      <c r="P89" s="78">
        <f t="shared" si="425"/>
        <v>0</v>
      </c>
      <c r="Q89" s="78">
        <f t="shared" si="425"/>
        <v>0</v>
      </c>
      <c r="R89" s="78">
        <f t="shared" si="425"/>
        <v>0</v>
      </c>
      <c r="S89" s="79">
        <f t="shared" si="425"/>
        <v>0</v>
      </c>
      <c r="T89" s="237">
        <f t="shared" si="416"/>
        <v>0</v>
      </c>
      <c r="U89" s="77">
        <f t="shared" ref="U89:Z89" si="426">SUM(U90:U93)</f>
        <v>0</v>
      </c>
      <c r="V89" s="61">
        <f t="shared" si="426"/>
        <v>0</v>
      </c>
      <c r="W89" s="79">
        <f t="shared" si="426"/>
        <v>0</v>
      </c>
      <c r="X89" s="301">
        <f t="shared" si="426"/>
        <v>0</v>
      </c>
      <c r="Y89" s="95">
        <f t="shared" si="426"/>
        <v>0</v>
      </c>
      <c r="Z89" s="78">
        <f t="shared" si="426"/>
        <v>0</v>
      </c>
      <c r="AA89" s="78">
        <f>SUM(AA90:AA93)</f>
        <v>0</v>
      </c>
      <c r="AB89" s="78">
        <f>SUM(AB90:AB93)</f>
        <v>0</v>
      </c>
      <c r="AC89" s="78">
        <f>SUM(AC90:AC93)</f>
        <v>0</v>
      </c>
      <c r="AD89" s="78">
        <f>SUM(AD90:AD93)</f>
        <v>0</v>
      </c>
      <c r="AE89" s="79">
        <f>SUM(AE90:AE93)</f>
        <v>0</v>
      </c>
      <c r="AF89" s="262">
        <f t="shared" si="418"/>
        <v>0</v>
      </c>
      <c r="AG89" s="77">
        <f t="shared" ref="AG89:AL89" si="427">SUM(AG90:AG93)</f>
        <v>0</v>
      </c>
      <c r="AH89" s="61">
        <f t="shared" si="427"/>
        <v>0</v>
      </c>
      <c r="AI89" s="79">
        <f t="shared" si="427"/>
        <v>0</v>
      </c>
      <c r="AJ89" s="301">
        <f t="shared" si="427"/>
        <v>0</v>
      </c>
      <c r="AK89" s="95">
        <f t="shared" si="427"/>
        <v>0</v>
      </c>
      <c r="AL89" s="78">
        <f t="shared" si="427"/>
        <v>0</v>
      </c>
      <c r="AM89" s="78">
        <f>SUM(AM90:AM93)</f>
        <v>0</v>
      </c>
      <c r="AN89" s="78">
        <f>SUM(AN90:AN93)</f>
        <v>0</v>
      </c>
      <c r="AO89" s="78">
        <f>SUM(AO90:AO93)</f>
        <v>0</v>
      </c>
      <c r="AP89" s="78">
        <f>SUM(AP90:AP93)</f>
        <v>0</v>
      </c>
      <c r="AQ89" s="79">
        <f>SUM(AQ90:AQ93)</f>
        <v>0</v>
      </c>
      <c r="AR89" s="206"/>
      <c r="AS89" s="108"/>
      <c r="AT89" s="194"/>
      <c r="AU89" s="194"/>
      <c r="AV89" s="194"/>
      <c r="AW89" s="72"/>
      <c r="AX89" s="72"/>
      <c r="AY89" s="72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</row>
    <row r="90" spans="1:136" s="72" customFormat="1" ht="15.75" customHeight="1" x14ac:dyDescent="0.25">
      <c r="A90" s="230"/>
      <c r="B90" s="179"/>
      <c r="C90" s="179">
        <v>321</v>
      </c>
      <c r="D90" s="577" t="s">
        <v>5</v>
      </c>
      <c r="E90" s="577"/>
      <c r="F90" s="577"/>
      <c r="G90" s="577"/>
      <c r="H90" s="76">
        <f t="shared" si="414"/>
        <v>0</v>
      </c>
      <c r="I90" s="80"/>
      <c r="J90" s="94"/>
      <c r="K90" s="82"/>
      <c r="L90" s="302"/>
      <c r="M90" s="118"/>
      <c r="N90" s="81"/>
      <c r="O90" s="81"/>
      <c r="P90" s="81"/>
      <c r="Q90" s="81"/>
      <c r="R90" s="81"/>
      <c r="S90" s="82"/>
      <c r="T90" s="28">
        <f t="shared" si="416"/>
        <v>0</v>
      </c>
      <c r="U90" s="80"/>
      <c r="V90" s="94"/>
      <c r="W90" s="82"/>
      <c r="X90" s="302"/>
      <c r="Y90" s="118"/>
      <c r="Z90" s="81"/>
      <c r="AA90" s="81"/>
      <c r="AB90" s="81"/>
      <c r="AC90" s="81"/>
      <c r="AD90" s="81"/>
      <c r="AE90" s="82"/>
      <c r="AF90" s="109">
        <f t="shared" si="418"/>
        <v>0</v>
      </c>
      <c r="AG90" s="29">
        <f>I90+U90</f>
        <v>0</v>
      </c>
      <c r="AH90" s="29">
        <f t="shared" ref="AH90:AQ93" si="428">J90+V90</f>
        <v>0</v>
      </c>
      <c r="AI90" s="29">
        <f t="shared" si="428"/>
        <v>0</v>
      </c>
      <c r="AJ90" s="29">
        <f t="shared" si="428"/>
        <v>0</v>
      </c>
      <c r="AK90" s="29">
        <f t="shared" si="428"/>
        <v>0</v>
      </c>
      <c r="AL90" s="29">
        <f t="shared" si="428"/>
        <v>0</v>
      </c>
      <c r="AM90" s="29">
        <f t="shared" si="428"/>
        <v>0</v>
      </c>
      <c r="AN90" s="29">
        <f t="shared" si="428"/>
        <v>0</v>
      </c>
      <c r="AO90" s="29">
        <f t="shared" si="428"/>
        <v>0</v>
      </c>
      <c r="AP90" s="29">
        <f t="shared" si="428"/>
        <v>0</v>
      </c>
      <c r="AQ90" s="29">
        <f t="shared" si="428"/>
        <v>0</v>
      </c>
      <c r="AR90" s="206"/>
      <c r="AS90" s="108"/>
      <c r="AT90" s="194"/>
      <c r="AU90" s="194"/>
      <c r="AV90" s="194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30"/>
      <c r="B91" s="179"/>
      <c r="C91" s="179">
        <v>322</v>
      </c>
      <c r="D91" s="577" t="s">
        <v>6</v>
      </c>
      <c r="E91" s="577"/>
      <c r="F91" s="577"/>
      <c r="G91" s="577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28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:AG92" si="429">I91+U91</f>
        <v>0</v>
      </c>
      <c r="AH91" s="29">
        <f t="shared" si="428"/>
        <v>0</v>
      </c>
      <c r="AI91" s="29">
        <f t="shared" si="428"/>
        <v>0</v>
      </c>
      <c r="AJ91" s="29">
        <f t="shared" si="428"/>
        <v>0</v>
      </c>
      <c r="AK91" s="29">
        <f t="shared" si="428"/>
        <v>0</v>
      </c>
      <c r="AL91" s="29">
        <f t="shared" si="428"/>
        <v>0</v>
      </c>
      <c r="AM91" s="29">
        <f t="shared" si="428"/>
        <v>0</v>
      </c>
      <c r="AN91" s="29">
        <f t="shared" si="428"/>
        <v>0</v>
      </c>
      <c r="AO91" s="29">
        <f t="shared" si="428"/>
        <v>0</v>
      </c>
      <c r="AP91" s="29">
        <f t="shared" si="428"/>
        <v>0</v>
      </c>
      <c r="AQ91" s="29">
        <f t="shared" si="428"/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323</v>
      </c>
      <c r="D92" s="577" t="s">
        <v>7</v>
      </c>
      <c r="E92" s="577"/>
      <c r="F92" s="577"/>
      <c r="G92" s="577"/>
      <c r="H92" s="76">
        <f>SUM(I92:S92)</f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si="418"/>
        <v>0</v>
      </c>
      <c r="AG92" s="29">
        <f t="shared" si="429"/>
        <v>0</v>
      </c>
      <c r="AH92" s="29">
        <f t="shared" si="428"/>
        <v>0</v>
      </c>
      <c r="AI92" s="29">
        <f t="shared" si="428"/>
        <v>0</v>
      </c>
      <c r="AJ92" s="29">
        <f t="shared" si="428"/>
        <v>0</v>
      </c>
      <c r="AK92" s="29">
        <f t="shared" si="428"/>
        <v>0</v>
      </c>
      <c r="AL92" s="29">
        <f t="shared" si="428"/>
        <v>0</v>
      </c>
      <c r="AM92" s="29">
        <f t="shared" si="428"/>
        <v>0</v>
      </c>
      <c r="AN92" s="29">
        <f t="shared" si="428"/>
        <v>0</v>
      </c>
      <c r="AO92" s="29">
        <f t="shared" si="428"/>
        <v>0</v>
      </c>
      <c r="AP92" s="29">
        <f t="shared" si="428"/>
        <v>0</v>
      </c>
      <c r="AQ92" s="29">
        <f t="shared" si="428"/>
        <v>0</v>
      </c>
      <c r="AR92" s="206"/>
      <c r="AS92" s="89"/>
      <c r="AT92" s="388"/>
      <c r="AU92" s="388"/>
      <c r="AV92" s="388"/>
      <c r="AW92" s="89"/>
      <c r="AX92" s="89"/>
      <c r="AY92" s="89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329</v>
      </c>
      <c r="D93" s="577" t="s">
        <v>8</v>
      </c>
      <c r="E93" s="577"/>
      <c r="F93" s="577"/>
      <c r="G93" s="578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28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si="418"/>
        <v>0</v>
      </c>
      <c r="AG93" s="29">
        <f>I93+U93</f>
        <v>0</v>
      </c>
      <c r="AH93" s="29">
        <f t="shared" si="428"/>
        <v>0</v>
      </c>
      <c r="AI93" s="29">
        <f t="shared" si="428"/>
        <v>0</v>
      </c>
      <c r="AJ93" s="29">
        <f t="shared" si="428"/>
        <v>0</v>
      </c>
      <c r="AK93" s="29">
        <f t="shared" si="428"/>
        <v>0</v>
      </c>
      <c r="AL93" s="29">
        <f t="shared" si="428"/>
        <v>0</v>
      </c>
      <c r="AM93" s="29">
        <f t="shared" si="428"/>
        <v>0</v>
      </c>
      <c r="AN93" s="29">
        <f t="shared" si="428"/>
        <v>0</v>
      </c>
      <c r="AO93" s="29">
        <f t="shared" si="428"/>
        <v>0</v>
      </c>
      <c r="AP93" s="29">
        <f t="shared" si="428"/>
        <v>0</v>
      </c>
      <c r="AQ93" s="29">
        <f t="shared" si="428"/>
        <v>0</v>
      </c>
      <c r="AR93" s="206"/>
      <c r="AS93" s="108"/>
      <c r="AT93" s="194"/>
      <c r="AU93" s="194"/>
      <c r="AV93" s="194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0.5" customHeight="1" x14ac:dyDescent="0.25">
      <c r="A94" s="279"/>
      <c r="B94" s="279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6"/>
      <c r="AS94" s="311"/>
      <c r="AT94" s="488"/>
      <c r="AU94" s="488"/>
      <c r="AV94" s="48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4" customFormat="1" ht="25.9" customHeight="1" x14ac:dyDescent="0.25">
      <c r="A95" s="585" t="s">
        <v>292</v>
      </c>
      <c r="B95" s="586"/>
      <c r="C95" s="586"/>
      <c r="D95" s="587" t="s">
        <v>293</v>
      </c>
      <c r="E95" s="587"/>
      <c r="F95" s="587"/>
      <c r="G95" s="588"/>
      <c r="H95" s="83">
        <f>SUM(I95:S95)</f>
        <v>0</v>
      </c>
      <c r="I95" s="84">
        <f>I96</f>
        <v>0</v>
      </c>
      <c r="J95" s="285">
        <f t="shared" ref="J95:S95" si="430">J96</f>
        <v>0</v>
      </c>
      <c r="K95" s="86">
        <f t="shared" si="430"/>
        <v>0</v>
      </c>
      <c r="L95" s="300">
        <f t="shared" si="430"/>
        <v>0</v>
      </c>
      <c r="M95" s="120">
        <f t="shared" si="430"/>
        <v>0</v>
      </c>
      <c r="N95" s="85">
        <f t="shared" si="430"/>
        <v>0</v>
      </c>
      <c r="O95" s="85">
        <f t="shared" si="430"/>
        <v>0</v>
      </c>
      <c r="P95" s="85">
        <f t="shared" si="430"/>
        <v>0</v>
      </c>
      <c r="Q95" s="85">
        <f t="shared" si="430"/>
        <v>0</v>
      </c>
      <c r="R95" s="85">
        <f t="shared" si="430"/>
        <v>0</v>
      </c>
      <c r="S95" s="86">
        <f t="shared" si="430"/>
        <v>0</v>
      </c>
      <c r="T95" s="245">
        <f>SUM(U95:AE95)</f>
        <v>0</v>
      </c>
      <c r="U95" s="84">
        <f t="shared" ref="U95:AE95" si="431">U96</f>
        <v>0</v>
      </c>
      <c r="V95" s="285">
        <f t="shared" si="431"/>
        <v>0</v>
      </c>
      <c r="W95" s="86">
        <f t="shared" si="431"/>
        <v>0</v>
      </c>
      <c r="X95" s="300">
        <f t="shared" si="431"/>
        <v>0</v>
      </c>
      <c r="Y95" s="120">
        <f t="shared" si="431"/>
        <v>0</v>
      </c>
      <c r="Z95" s="85">
        <f t="shared" si="431"/>
        <v>0</v>
      </c>
      <c r="AA95" s="85">
        <f t="shared" si="431"/>
        <v>0</v>
      </c>
      <c r="AB95" s="85">
        <f t="shared" si="431"/>
        <v>0</v>
      </c>
      <c r="AC95" s="85">
        <f t="shared" si="431"/>
        <v>0</v>
      </c>
      <c r="AD95" s="85">
        <f t="shared" si="431"/>
        <v>0</v>
      </c>
      <c r="AE95" s="86">
        <f t="shared" si="431"/>
        <v>0</v>
      </c>
      <c r="AF95" s="261">
        <f>SUM(AG95:AQ95)</f>
        <v>0</v>
      </c>
      <c r="AG95" s="84">
        <f t="shared" ref="AG95:AQ95" si="432">AG96</f>
        <v>0</v>
      </c>
      <c r="AH95" s="285">
        <f t="shared" si="432"/>
        <v>0</v>
      </c>
      <c r="AI95" s="86">
        <f t="shared" si="432"/>
        <v>0</v>
      </c>
      <c r="AJ95" s="300">
        <f t="shared" si="432"/>
        <v>0</v>
      </c>
      <c r="AK95" s="120">
        <f t="shared" si="432"/>
        <v>0</v>
      </c>
      <c r="AL95" s="85">
        <f t="shared" si="432"/>
        <v>0</v>
      </c>
      <c r="AM95" s="85">
        <f t="shared" si="432"/>
        <v>0</v>
      </c>
      <c r="AN95" s="85">
        <f t="shared" si="432"/>
        <v>0</v>
      </c>
      <c r="AO95" s="85">
        <f t="shared" si="432"/>
        <v>0</v>
      </c>
      <c r="AP95" s="85">
        <f t="shared" si="432"/>
        <v>0</v>
      </c>
      <c r="AQ95" s="86">
        <f t="shared" si="432"/>
        <v>0</v>
      </c>
      <c r="AR95" s="206"/>
      <c r="AS95" s="311"/>
      <c r="AT95" s="488"/>
      <c r="AU95" s="488"/>
      <c r="AV95" s="488"/>
      <c r="AW95" s="485"/>
      <c r="AX95" s="108"/>
      <c r="AY95" s="108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4" customFormat="1" ht="15.75" customHeight="1" x14ac:dyDescent="0.25">
      <c r="A96" s="483">
        <v>3</v>
      </c>
      <c r="B96" s="68"/>
      <c r="C96" s="90"/>
      <c r="D96" s="583" t="s">
        <v>16</v>
      </c>
      <c r="E96" s="583"/>
      <c r="F96" s="583"/>
      <c r="G96" s="584"/>
      <c r="H96" s="75">
        <f t="shared" ref="H96:H103" si="433">SUM(I96:S96)</f>
        <v>0</v>
      </c>
      <c r="I96" s="77">
        <f t="shared" ref="I96:S96" si="434">I97+I101</f>
        <v>0</v>
      </c>
      <c r="J96" s="61">
        <f t="shared" si="434"/>
        <v>0</v>
      </c>
      <c r="K96" s="79">
        <f t="shared" si="434"/>
        <v>0</v>
      </c>
      <c r="L96" s="301">
        <f t="shared" si="434"/>
        <v>0</v>
      </c>
      <c r="M96" s="95">
        <f t="shared" si="434"/>
        <v>0</v>
      </c>
      <c r="N96" s="78">
        <f t="shared" si="434"/>
        <v>0</v>
      </c>
      <c r="O96" s="78">
        <f t="shared" si="434"/>
        <v>0</v>
      </c>
      <c r="P96" s="78">
        <f t="shared" si="434"/>
        <v>0</v>
      </c>
      <c r="Q96" s="78">
        <f t="shared" si="434"/>
        <v>0</v>
      </c>
      <c r="R96" s="78">
        <f t="shared" si="434"/>
        <v>0</v>
      </c>
      <c r="S96" s="79">
        <f t="shared" si="434"/>
        <v>0</v>
      </c>
      <c r="T96" s="237">
        <f t="shared" ref="T96:T103" si="435">SUM(U96:AE96)</f>
        <v>0</v>
      </c>
      <c r="U96" s="77">
        <f t="shared" ref="U96:Z96" si="436">U97+U101</f>
        <v>0</v>
      </c>
      <c r="V96" s="61">
        <f t="shared" si="436"/>
        <v>0</v>
      </c>
      <c r="W96" s="79">
        <f t="shared" si="436"/>
        <v>0</v>
      </c>
      <c r="X96" s="301">
        <f t="shared" si="436"/>
        <v>0</v>
      </c>
      <c r="Y96" s="95">
        <f t="shared" si="436"/>
        <v>0</v>
      </c>
      <c r="Z96" s="78">
        <f t="shared" si="436"/>
        <v>0</v>
      </c>
      <c r="AA96" s="78">
        <f>AA97+AA101</f>
        <v>0</v>
      </c>
      <c r="AB96" s="78">
        <f>AB97+AB101</f>
        <v>0</v>
      </c>
      <c r="AC96" s="78">
        <f>AC97+AC101</f>
        <v>0</v>
      </c>
      <c r="AD96" s="78">
        <f>AD97+AD101</f>
        <v>0</v>
      </c>
      <c r="AE96" s="79">
        <f>AE97+AE101</f>
        <v>0</v>
      </c>
      <c r="AF96" s="262">
        <f t="shared" ref="AF96:AF103" si="437">SUM(AG96:AQ96)</f>
        <v>0</v>
      </c>
      <c r="AG96" s="77">
        <f t="shared" ref="AG96:AL96" si="438">AG97+AG101</f>
        <v>0</v>
      </c>
      <c r="AH96" s="61">
        <f t="shared" si="438"/>
        <v>0</v>
      </c>
      <c r="AI96" s="79">
        <f t="shared" si="438"/>
        <v>0</v>
      </c>
      <c r="AJ96" s="301">
        <f t="shared" si="438"/>
        <v>0</v>
      </c>
      <c r="AK96" s="95">
        <f t="shared" si="438"/>
        <v>0</v>
      </c>
      <c r="AL96" s="78">
        <f t="shared" si="438"/>
        <v>0</v>
      </c>
      <c r="AM96" s="78">
        <f>AM97+AM101</f>
        <v>0</v>
      </c>
      <c r="AN96" s="78">
        <f>AN97+AN101</f>
        <v>0</v>
      </c>
      <c r="AO96" s="78">
        <f>AO97+AO101</f>
        <v>0</v>
      </c>
      <c r="AP96" s="78">
        <f>AP97+AP101</f>
        <v>0</v>
      </c>
      <c r="AQ96" s="79">
        <f>AQ97+AQ101</f>
        <v>0</v>
      </c>
      <c r="AR96" s="206"/>
      <c r="AS96" s="311"/>
      <c r="AT96" s="488"/>
      <c r="AU96" s="488"/>
      <c r="AV96" s="488"/>
      <c r="AW96" s="108"/>
      <c r="AX96" s="108"/>
      <c r="AY96" s="108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</row>
    <row r="97" spans="1:136" s="73" customFormat="1" ht="15.75" customHeight="1" x14ac:dyDescent="0.25">
      <c r="A97" s="581">
        <v>31</v>
      </c>
      <c r="B97" s="582"/>
      <c r="C97" s="90"/>
      <c r="D97" s="583" t="s">
        <v>0</v>
      </c>
      <c r="E97" s="583"/>
      <c r="F97" s="583"/>
      <c r="G97" s="584"/>
      <c r="H97" s="75">
        <f t="shared" si="433"/>
        <v>0</v>
      </c>
      <c r="I97" s="77">
        <f t="shared" ref="I97:S97" si="439">SUM(I98:I100)</f>
        <v>0</v>
      </c>
      <c r="J97" s="61">
        <f t="shared" si="439"/>
        <v>0</v>
      </c>
      <c r="K97" s="79">
        <f t="shared" si="439"/>
        <v>0</v>
      </c>
      <c r="L97" s="301">
        <f t="shared" si="439"/>
        <v>0</v>
      </c>
      <c r="M97" s="95">
        <f t="shared" si="439"/>
        <v>0</v>
      </c>
      <c r="N97" s="78">
        <f t="shared" si="439"/>
        <v>0</v>
      </c>
      <c r="O97" s="78">
        <f t="shared" si="439"/>
        <v>0</v>
      </c>
      <c r="P97" s="78">
        <f t="shared" si="439"/>
        <v>0</v>
      </c>
      <c r="Q97" s="78">
        <f t="shared" si="439"/>
        <v>0</v>
      </c>
      <c r="R97" s="78">
        <f t="shared" si="439"/>
        <v>0</v>
      </c>
      <c r="S97" s="229">
        <f t="shared" si="439"/>
        <v>0</v>
      </c>
      <c r="T97" s="248">
        <f t="shared" si="435"/>
        <v>0</v>
      </c>
      <c r="U97" s="77">
        <f t="shared" ref="U97:Z97" si="440">SUM(U98:U100)</f>
        <v>0</v>
      </c>
      <c r="V97" s="61">
        <f t="shared" si="440"/>
        <v>0</v>
      </c>
      <c r="W97" s="79">
        <f t="shared" si="440"/>
        <v>0</v>
      </c>
      <c r="X97" s="301">
        <f t="shared" si="440"/>
        <v>0</v>
      </c>
      <c r="Y97" s="95">
        <f t="shared" si="440"/>
        <v>0</v>
      </c>
      <c r="Z97" s="78">
        <f t="shared" si="440"/>
        <v>0</v>
      </c>
      <c r="AA97" s="78">
        <f>SUM(AA98:AA100)</f>
        <v>0</v>
      </c>
      <c r="AB97" s="78">
        <f>SUM(AB98:AB100)</f>
        <v>0</v>
      </c>
      <c r="AC97" s="78">
        <f>SUM(AC98:AC100)</f>
        <v>0</v>
      </c>
      <c r="AD97" s="78">
        <f>SUM(AD98:AD100)</f>
        <v>0</v>
      </c>
      <c r="AE97" s="229">
        <f>SUM(AE98:AE100)</f>
        <v>0</v>
      </c>
      <c r="AF97" s="262">
        <f t="shared" si="437"/>
        <v>0</v>
      </c>
      <c r="AG97" s="77">
        <f t="shared" ref="AG97:AL97" si="441">SUM(AG98:AG100)</f>
        <v>0</v>
      </c>
      <c r="AH97" s="61">
        <f t="shared" si="441"/>
        <v>0</v>
      </c>
      <c r="AI97" s="79">
        <f t="shared" si="441"/>
        <v>0</v>
      </c>
      <c r="AJ97" s="301">
        <f t="shared" si="441"/>
        <v>0</v>
      </c>
      <c r="AK97" s="95">
        <f t="shared" si="441"/>
        <v>0</v>
      </c>
      <c r="AL97" s="78">
        <f t="shared" si="441"/>
        <v>0</v>
      </c>
      <c r="AM97" s="78">
        <f>SUM(AM98:AM100)</f>
        <v>0</v>
      </c>
      <c r="AN97" s="78">
        <f>SUM(AN98:AN100)</f>
        <v>0</v>
      </c>
      <c r="AO97" s="78">
        <f>SUM(AO98:AO100)</f>
        <v>0</v>
      </c>
      <c r="AP97" s="78">
        <f>SUM(AP98:AP100)</f>
        <v>0</v>
      </c>
      <c r="AQ97" s="229">
        <f>SUM(AQ98:AQ100)</f>
        <v>0</v>
      </c>
      <c r="AR97" s="206"/>
      <c r="AS97" s="311"/>
      <c r="AT97" s="485"/>
      <c r="AU97" s="485"/>
      <c r="AV97" s="485"/>
      <c r="AW97" s="489"/>
      <c r="AX97" s="193"/>
      <c r="AY97" s="193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</row>
    <row r="98" spans="1:136" s="72" customFormat="1" ht="15.75" customHeight="1" x14ac:dyDescent="0.25">
      <c r="A98" s="230"/>
      <c r="B98" s="179"/>
      <c r="C98" s="179">
        <v>311</v>
      </c>
      <c r="D98" s="577" t="s">
        <v>1</v>
      </c>
      <c r="E98" s="577"/>
      <c r="F98" s="577"/>
      <c r="G98" s="577"/>
      <c r="H98" s="76">
        <f t="shared" si="433"/>
        <v>0</v>
      </c>
      <c r="I98" s="80"/>
      <c r="J98" s="94"/>
      <c r="K98" s="82"/>
      <c r="L98" s="302"/>
      <c r="M98" s="118"/>
      <c r="N98" s="81"/>
      <c r="O98" s="81"/>
      <c r="P98" s="81"/>
      <c r="Q98" s="81"/>
      <c r="R98" s="81"/>
      <c r="S98" s="82"/>
      <c r="T98" s="28">
        <f t="shared" si="435"/>
        <v>0</v>
      </c>
      <c r="U98" s="80"/>
      <c r="V98" s="94"/>
      <c r="W98" s="82"/>
      <c r="X98" s="302"/>
      <c r="Y98" s="118"/>
      <c r="Z98" s="81"/>
      <c r="AA98" s="81"/>
      <c r="AB98" s="81"/>
      <c r="AC98" s="81"/>
      <c r="AD98" s="81"/>
      <c r="AE98" s="82"/>
      <c r="AF98" s="109">
        <f t="shared" si="437"/>
        <v>0</v>
      </c>
      <c r="AG98" s="29">
        <f>I98+U98</f>
        <v>0</v>
      </c>
      <c r="AH98" s="29">
        <f t="shared" ref="AH98:AQ100" si="442">J98+V98</f>
        <v>0</v>
      </c>
      <c r="AI98" s="29">
        <f t="shared" si="442"/>
        <v>0</v>
      </c>
      <c r="AJ98" s="29">
        <f t="shared" si="442"/>
        <v>0</v>
      </c>
      <c r="AK98" s="29">
        <f t="shared" si="442"/>
        <v>0</v>
      </c>
      <c r="AL98" s="29">
        <f t="shared" si="442"/>
        <v>0</v>
      </c>
      <c r="AM98" s="29">
        <f t="shared" si="442"/>
        <v>0</v>
      </c>
      <c r="AN98" s="29">
        <f t="shared" si="442"/>
        <v>0</v>
      </c>
      <c r="AO98" s="29">
        <f t="shared" si="442"/>
        <v>0</v>
      </c>
      <c r="AP98" s="29">
        <f t="shared" si="442"/>
        <v>0</v>
      </c>
      <c r="AQ98" s="29">
        <f t="shared" si="442"/>
        <v>0</v>
      </c>
      <c r="AR98" s="206"/>
      <c r="AS98" s="124"/>
      <c r="AT98" s="124"/>
      <c r="AU98" s="124"/>
      <c r="AV98" s="124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5.75" customHeight="1" x14ac:dyDescent="0.25">
      <c r="A99" s="230"/>
      <c r="B99" s="179"/>
      <c r="C99" s="179">
        <v>312</v>
      </c>
      <c r="D99" s="577" t="s">
        <v>2</v>
      </c>
      <c r="E99" s="577"/>
      <c r="F99" s="577"/>
      <c r="G99" s="578"/>
      <c r="H99" s="76">
        <f t="shared" si="433"/>
        <v>0</v>
      </c>
      <c r="I99" s="80"/>
      <c r="J99" s="94"/>
      <c r="K99" s="82"/>
      <c r="L99" s="302"/>
      <c r="M99" s="118"/>
      <c r="N99" s="81"/>
      <c r="O99" s="81"/>
      <c r="P99" s="81"/>
      <c r="Q99" s="81"/>
      <c r="R99" s="81"/>
      <c r="S99" s="82"/>
      <c r="T99" s="28">
        <f t="shared" si="435"/>
        <v>0</v>
      </c>
      <c r="U99" s="80"/>
      <c r="V99" s="94"/>
      <c r="W99" s="82"/>
      <c r="X99" s="302"/>
      <c r="Y99" s="118"/>
      <c r="Z99" s="81"/>
      <c r="AA99" s="81"/>
      <c r="AB99" s="81"/>
      <c r="AC99" s="81"/>
      <c r="AD99" s="81"/>
      <c r="AE99" s="82"/>
      <c r="AF99" s="109">
        <f t="shared" si="437"/>
        <v>0</v>
      </c>
      <c r="AG99" s="29">
        <f t="shared" ref="AG99:AG100" si="443">I99+U99</f>
        <v>0</v>
      </c>
      <c r="AH99" s="29">
        <f t="shared" si="442"/>
        <v>0</v>
      </c>
      <c r="AI99" s="29">
        <f t="shared" si="442"/>
        <v>0</v>
      </c>
      <c r="AJ99" s="29">
        <f t="shared" si="442"/>
        <v>0</v>
      </c>
      <c r="AK99" s="29">
        <f t="shared" si="442"/>
        <v>0</v>
      </c>
      <c r="AL99" s="29">
        <f t="shared" si="442"/>
        <v>0</v>
      </c>
      <c r="AM99" s="29">
        <f t="shared" si="442"/>
        <v>0</v>
      </c>
      <c r="AN99" s="29">
        <f t="shared" si="442"/>
        <v>0</v>
      </c>
      <c r="AO99" s="29">
        <f t="shared" si="442"/>
        <v>0</v>
      </c>
      <c r="AP99" s="29">
        <f t="shared" si="442"/>
        <v>0</v>
      </c>
      <c r="AQ99" s="29">
        <f t="shared" si="442"/>
        <v>0</v>
      </c>
      <c r="AR99" s="206"/>
      <c r="AS99" s="311"/>
      <c r="AT99" s="486"/>
      <c r="AU99" s="489"/>
      <c r="AV99" s="489"/>
      <c r="AW99" s="74"/>
      <c r="AX99" s="74"/>
      <c r="AY99" s="74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5.75" customHeight="1" x14ac:dyDescent="0.25">
      <c r="A100" s="230"/>
      <c r="B100" s="179"/>
      <c r="C100" s="179">
        <v>313</v>
      </c>
      <c r="D100" s="577" t="s">
        <v>3</v>
      </c>
      <c r="E100" s="577"/>
      <c r="F100" s="577"/>
      <c r="G100" s="577"/>
      <c r="H100" s="76">
        <f t="shared" si="433"/>
        <v>0</v>
      </c>
      <c r="I100" s="80"/>
      <c r="J100" s="94"/>
      <c r="K100" s="82"/>
      <c r="L100" s="302"/>
      <c r="M100" s="118"/>
      <c r="N100" s="81"/>
      <c r="O100" s="81"/>
      <c r="P100" s="81"/>
      <c r="Q100" s="81"/>
      <c r="R100" s="81"/>
      <c r="S100" s="82"/>
      <c r="T100" s="28">
        <f t="shared" si="435"/>
        <v>0</v>
      </c>
      <c r="U100" s="80"/>
      <c r="V100" s="94"/>
      <c r="W100" s="82"/>
      <c r="X100" s="302"/>
      <c r="Y100" s="118"/>
      <c r="Z100" s="81"/>
      <c r="AA100" s="81"/>
      <c r="AB100" s="81"/>
      <c r="AC100" s="81"/>
      <c r="AD100" s="81"/>
      <c r="AE100" s="82"/>
      <c r="AF100" s="109">
        <f t="shared" si="437"/>
        <v>0</v>
      </c>
      <c r="AG100" s="29">
        <f t="shared" si="443"/>
        <v>0</v>
      </c>
      <c r="AH100" s="29">
        <f t="shared" si="442"/>
        <v>0</v>
      </c>
      <c r="AI100" s="29">
        <f t="shared" si="442"/>
        <v>0</v>
      </c>
      <c r="AJ100" s="29">
        <f t="shared" si="442"/>
        <v>0</v>
      </c>
      <c r="AK100" s="29">
        <f t="shared" si="442"/>
        <v>0</v>
      </c>
      <c r="AL100" s="29">
        <f t="shared" si="442"/>
        <v>0</v>
      </c>
      <c r="AM100" s="29">
        <f t="shared" si="442"/>
        <v>0</v>
      </c>
      <c r="AN100" s="29">
        <f t="shared" si="442"/>
        <v>0</v>
      </c>
      <c r="AO100" s="29">
        <f t="shared" si="442"/>
        <v>0</v>
      </c>
      <c r="AP100" s="29">
        <f t="shared" si="442"/>
        <v>0</v>
      </c>
      <c r="AQ100" s="29">
        <f t="shared" si="442"/>
        <v>0</v>
      </c>
      <c r="AR100" s="206"/>
      <c r="AS100" s="311"/>
      <c r="AT100" s="108"/>
      <c r="AU100" s="108"/>
      <c r="AV100" s="108"/>
      <c r="AW100" s="73"/>
      <c r="AX100" s="73"/>
      <c r="AY100" s="73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73" customFormat="1" ht="15.75" customHeight="1" x14ac:dyDescent="0.25">
      <c r="A101" s="581">
        <v>32</v>
      </c>
      <c r="B101" s="582"/>
      <c r="C101" s="90"/>
      <c r="D101" s="583" t="s">
        <v>4</v>
      </c>
      <c r="E101" s="583"/>
      <c r="F101" s="583"/>
      <c r="G101" s="584"/>
      <c r="H101" s="75">
        <f t="shared" si="433"/>
        <v>0</v>
      </c>
      <c r="I101" s="77">
        <f t="shared" ref="I101:S101" si="444">SUM(I102:I105)</f>
        <v>0</v>
      </c>
      <c r="J101" s="61">
        <f t="shared" si="444"/>
        <v>0</v>
      </c>
      <c r="K101" s="79">
        <f t="shared" si="444"/>
        <v>0</v>
      </c>
      <c r="L101" s="301">
        <f t="shared" si="444"/>
        <v>0</v>
      </c>
      <c r="M101" s="95">
        <f t="shared" si="444"/>
        <v>0</v>
      </c>
      <c r="N101" s="78">
        <f t="shared" si="444"/>
        <v>0</v>
      </c>
      <c r="O101" s="78">
        <f t="shared" si="444"/>
        <v>0</v>
      </c>
      <c r="P101" s="78">
        <f t="shared" si="444"/>
        <v>0</v>
      </c>
      <c r="Q101" s="78">
        <f t="shared" si="444"/>
        <v>0</v>
      </c>
      <c r="R101" s="78">
        <f t="shared" si="444"/>
        <v>0</v>
      </c>
      <c r="S101" s="79">
        <f t="shared" si="444"/>
        <v>0</v>
      </c>
      <c r="T101" s="237">
        <f t="shared" si="435"/>
        <v>0</v>
      </c>
      <c r="U101" s="77">
        <f t="shared" ref="U101:Z101" si="445">SUM(U102:U105)</f>
        <v>0</v>
      </c>
      <c r="V101" s="61">
        <f t="shared" si="445"/>
        <v>0</v>
      </c>
      <c r="W101" s="79">
        <f t="shared" si="445"/>
        <v>0</v>
      </c>
      <c r="X101" s="301">
        <f t="shared" si="445"/>
        <v>0</v>
      </c>
      <c r="Y101" s="95">
        <f t="shared" si="445"/>
        <v>0</v>
      </c>
      <c r="Z101" s="78">
        <f t="shared" si="445"/>
        <v>0</v>
      </c>
      <c r="AA101" s="78">
        <f>SUM(AA102:AA105)</f>
        <v>0</v>
      </c>
      <c r="AB101" s="78">
        <f>SUM(AB102:AB105)</f>
        <v>0</v>
      </c>
      <c r="AC101" s="78">
        <f>SUM(AC102:AC105)</f>
        <v>0</v>
      </c>
      <c r="AD101" s="78">
        <f>SUM(AD102:AD105)</f>
        <v>0</v>
      </c>
      <c r="AE101" s="79">
        <f>SUM(AE102:AE105)</f>
        <v>0</v>
      </c>
      <c r="AF101" s="262">
        <f t="shared" si="437"/>
        <v>0</v>
      </c>
      <c r="AG101" s="77">
        <f t="shared" ref="AG101:AL101" si="446">SUM(AG102:AG105)</f>
        <v>0</v>
      </c>
      <c r="AH101" s="61">
        <f t="shared" si="446"/>
        <v>0</v>
      </c>
      <c r="AI101" s="79">
        <f t="shared" si="446"/>
        <v>0</v>
      </c>
      <c r="AJ101" s="301">
        <f t="shared" si="446"/>
        <v>0</v>
      </c>
      <c r="AK101" s="95">
        <f t="shared" si="446"/>
        <v>0</v>
      </c>
      <c r="AL101" s="78">
        <f t="shared" si="446"/>
        <v>0</v>
      </c>
      <c r="AM101" s="78">
        <f>SUM(AM102:AM105)</f>
        <v>0</v>
      </c>
      <c r="AN101" s="78">
        <f>SUM(AN102:AN105)</f>
        <v>0</v>
      </c>
      <c r="AO101" s="78">
        <f>SUM(AO102:AO105)</f>
        <v>0</v>
      </c>
      <c r="AP101" s="78">
        <f>SUM(AP102:AP105)</f>
        <v>0</v>
      </c>
      <c r="AQ101" s="79">
        <f>SUM(AQ102:AQ105)</f>
        <v>0</v>
      </c>
      <c r="AR101" s="206"/>
      <c r="AS101" s="108"/>
      <c r="AT101" s="194"/>
      <c r="AU101" s="194"/>
      <c r="AV101" s="194"/>
      <c r="AW101" s="72"/>
      <c r="AX101" s="72"/>
      <c r="AY101" s="72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</row>
    <row r="102" spans="1:136" s="72" customFormat="1" ht="15.75" customHeight="1" x14ac:dyDescent="0.25">
      <c r="A102" s="230"/>
      <c r="B102" s="179"/>
      <c r="C102" s="179">
        <v>321</v>
      </c>
      <c r="D102" s="577" t="s">
        <v>5</v>
      </c>
      <c r="E102" s="577"/>
      <c r="F102" s="577"/>
      <c r="G102" s="577"/>
      <c r="H102" s="76">
        <f t="shared" si="433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43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437"/>
        <v>0</v>
      </c>
      <c r="AG102" s="29">
        <f>I102+U102</f>
        <v>0</v>
      </c>
      <c r="AH102" s="29">
        <f t="shared" ref="AH102:AQ105" si="447">J102+V102</f>
        <v>0</v>
      </c>
      <c r="AI102" s="29">
        <f t="shared" si="447"/>
        <v>0</v>
      </c>
      <c r="AJ102" s="29">
        <f t="shared" si="447"/>
        <v>0</v>
      </c>
      <c r="AK102" s="29">
        <f t="shared" si="447"/>
        <v>0</v>
      </c>
      <c r="AL102" s="29">
        <f t="shared" si="447"/>
        <v>0</v>
      </c>
      <c r="AM102" s="29">
        <f t="shared" si="447"/>
        <v>0</v>
      </c>
      <c r="AN102" s="29">
        <f t="shared" si="447"/>
        <v>0</v>
      </c>
      <c r="AO102" s="29">
        <f t="shared" si="447"/>
        <v>0</v>
      </c>
      <c r="AP102" s="29">
        <f t="shared" si="447"/>
        <v>0</v>
      </c>
      <c r="AQ102" s="29">
        <f t="shared" si="447"/>
        <v>0</v>
      </c>
      <c r="AR102" s="206"/>
      <c r="AS102" s="108"/>
      <c r="AT102" s="194"/>
      <c r="AU102" s="194"/>
      <c r="AV102" s="194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322</v>
      </c>
      <c r="D103" s="577" t="s">
        <v>6</v>
      </c>
      <c r="E103" s="577"/>
      <c r="F103" s="577"/>
      <c r="G103" s="577"/>
      <c r="H103" s="76">
        <f t="shared" si="433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435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437"/>
        <v>0</v>
      </c>
      <c r="AG103" s="29">
        <f t="shared" ref="AG103:AG105" si="448">I103+U103</f>
        <v>0</v>
      </c>
      <c r="AH103" s="29">
        <f t="shared" si="447"/>
        <v>0</v>
      </c>
      <c r="AI103" s="29">
        <f t="shared" si="447"/>
        <v>0</v>
      </c>
      <c r="AJ103" s="29">
        <f t="shared" si="447"/>
        <v>0</v>
      </c>
      <c r="AK103" s="29">
        <f t="shared" si="447"/>
        <v>0</v>
      </c>
      <c r="AL103" s="29">
        <f t="shared" si="447"/>
        <v>0</v>
      </c>
      <c r="AM103" s="29">
        <f t="shared" si="447"/>
        <v>0</v>
      </c>
      <c r="AN103" s="29">
        <f t="shared" si="447"/>
        <v>0</v>
      </c>
      <c r="AO103" s="29">
        <f t="shared" si="447"/>
        <v>0</v>
      </c>
      <c r="AP103" s="29">
        <f t="shared" si="447"/>
        <v>0</v>
      </c>
      <c r="AQ103" s="29">
        <f t="shared" si="447"/>
        <v>0</v>
      </c>
      <c r="AR103" s="206"/>
      <c r="AS103" s="108"/>
      <c r="AT103" s="194"/>
      <c r="AU103" s="194"/>
      <c r="AV103" s="194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30"/>
      <c r="B104" s="179"/>
      <c r="C104" s="179">
        <v>323</v>
      </c>
      <c r="D104" s="577" t="s">
        <v>7</v>
      </c>
      <c r="E104" s="577"/>
      <c r="F104" s="577"/>
      <c r="G104" s="577"/>
      <c r="H104" s="76">
        <f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448"/>
        <v>0</v>
      </c>
      <c r="AH104" s="29">
        <f t="shared" si="447"/>
        <v>0</v>
      </c>
      <c r="AI104" s="29">
        <f t="shared" si="447"/>
        <v>0</v>
      </c>
      <c r="AJ104" s="29">
        <f t="shared" si="447"/>
        <v>0</v>
      </c>
      <c r="AK104" s="29">
        <f t="shared" si="447"/>
        <v>0</v>
      </c>
      <c r="AL104" s="29">
        <f t="shared" si="447"/>
        <v>0</v>
      </c>
      <c r="AM104" s="29">
        <f t="shared" si="447"/>
        <v>0</v>
      </c>
      <c r="AN104" s="29">
        <f t="shared" si="447"/>
        <v>0</v>
      </c>
      <c r="AO104" s="29">
        <f t="shared" si="447"/>
        <v>0</v>
      </c>
      <c r="AP104" s="29">
        <f t="shared" si="447"/>
        <v>0</v>
      </c>
      <c r="AQ104" s="29">
        <f t="shared" si="447"/>
        <v>0</v>
      </c>
      <c r="AR104" s="206"/>
      <c r="AS104" s="89"/>
      <c r="AT104" s="388"/>
      <c r="AU104" s="388"/>
      <c r="AV104" s="388"/>
      <c r="AW104" s="89"/>
      <c r="AX104" s="89"/>
      <c r="AY104" s="8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77" t="s">
        <v>8</v>
      </c>
      <c r="E105" s="577"/>
      <c r="F105" s="577"/>
      <c r="G105" s="578"/>
      <c r="H105" s="76">
        <f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>SUM(U105:AE105)</f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>SUM(AG105:AQ105)</f>
        <v>0</v>
      </c>
      <c r="AG105" s="29">
        <f t="shared" si="448"/>
        <v>0</v>
      </c>
      <c r="AH105" s="29">
        <f t="shared" si="447"/>
        <v>0</v>
      </c>
      <c r="AI105" s="29">
        <f t="shared" si="447"/>
        <v>0</v>
      </c>
      <c r="AJ105" s="29">
        <f t="shared" si="447"/>
        <v>0</v>
      </c>
      <c r="AK105" s="29">
        <f t="shared" si="447"/>
        <v>0</v>
      </c>
      <c r="AL105" s="29">
        <f t="shared" si="447"/>
        <v>0</v>
      </c>
      <c r="AM105" s="29">
        <f t="shared" si="447"/>
        <v>0</v>
      </c>
      <c r="AN105" s="29">
        <f t="shared" si="447"/>
        <v>0</v>
      </c>
      <c r="AO105" s="29">
        <f t="shared" si="447"/>
        <v>0</v>
      </c>
      <c r="AP105" s="29">
        <f t="shared" si="447"/>
        <v>0</v>
      </c>
      <c r="AQ105" s="29">
        <f t="shared" si="447"/>
        <v>0</v>
      </c>
      <c r="AR105" s="206"/>
      <c r="AS105" s="108"/>
      <c r="AT105" s="194"/>
      <c r="AU105" s="194"/>
      <c r="AV105" s="194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0.5" customHeight="1" x14ac:dyDescent="0.25">
      <c r="A106" s="279"/>
      <c r="B106" s="279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6"/>
      <c r="AS106" s="311"/>
      <c r="AT106" s="488"/>
      <c r="AU106" s="488"/>
      <c r="AV106" s="48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4" customFormat="1" ht="25.9" customHeight="1" x14ac:dyDescent="0.25">
      <c r="A107" s="585" t="s">
        <v>294</v>
      </c>
      <c r="B107" s="586"/>
      <c r="C107" s="586"/>
      <c r="D107" s="587" t="s">
        <v>295</v>
      </c>
      <c r="E107" s="587"/>
      <c r="F107" s="587"/>
      <c r="G107" s="588"/>
      <c r="H107" s="83">
        <f>SUM(I107:S107)</f>
        <v>0</v>
      </c>
      <c r="I107" s="84">
        <f>I108</f>
        <v>0</v>
      </c>
      <c r="J107" s="285">
        <f t="shared" ref="J107:S107" si="449">J108</f>
        <v>0</v>
      </c>
      <c r="K107" s="86">
        <f t="shared" si="449"/>
        <v>0</v>
      </c>
      <c r="L107" s="300">
        <f t="shared" si="449"/>
        <v>0</v>
      </c>
      <c r="M107" s="120">
        <f t="shared" si="449"/>
        <v>0</v>
      </c>
      <c r="N107" s="85">
        <f t="shared" si="449"/>
        <v>0</v>
      </c>
      <c r="O107" s="85">
        <f t="shared" si="449"/>
        <v>0</v>
      </c>
      <c r="P107" s="85">
        <f t="shared" si="449"/>
        <v>0</v>
      </c>
      <c r="Q107" s="85">
        <f t="shared" si="449"/>
        <v>0</v>
      </c>
      <c r="R107" s="85">
        <f t="shared" si="449"/>
        <v>0</v>
      </c>
      <c r="S107" s="86">
        <f t="shared" si="449"/>
        <v>0</v>
      </c>
      <c r="T107" s="245">
        <f>SUM(U107:AE107)</f>
        <v>0</v>
      </c>
      <c r="U107" s="84">
        <f t="shared" ref="U107:AE107" si="450">U108</f>
        <v>0</v>
      </c>
      <c r="V107" s="285">
        <f t="shared" si="450"/>
        <v>0</v>
      </c>
      <c r="W107" s="86">
        <f t="shared" si="450"/>
        <v>0</v>
      </c>
      <c r="X107" s="300">
        <f t="shared" si="450"/>
        <v>0</v>
      </c>
      <c r="Y107" s="120">
        <f t="shared" si="450"/>
        <v>0</v>
      </c>
      <c r="Z107" s="85">
        <f t="shared" si="450"/>
        <v>0</v>
      </c>
      <c r="AA107" s="85">
        <f t="shared" si="450"/>
        <v>0</v>
      </c>
      <c r="AB107" s="85">
        <f t="shared" si="450"/>
        <v>0</v>
      </c>
      <c r="AC107" s="85">
        <f t="shared" si="450"/>
        <v>0</v>
      </c>
      <c r="AD107" s="85">
        <f t="shared" si="450"/>
        <v>0</v>
      </c>
      <c r="AE107" s="86">
        <f t="shared" si="450"/>
        <v>0</v>
      </c>
      <c r="AF107" s="261">
        <f>SUM(AG107:AQ107)</f>
        <v>0</v>
      </c>
      <c r="AG107" s="84">
        <f t="shared" ref="AG107:AQ107" si="451">AG108</f>
        <v>0</v>
      </c>
      <c r="AH107" s="285">
        <f t="shared" si="451"/>
        <v>0</v>
      </c>
      <c r="AI107" s="86">
        <f t="shared" si="451"/>
        <v>0</v>
      </c>
      <c r="AJ107" s="300">
        <f t="shared" si="451"/>
        <v>0</v>
      </c>
      <c r="AK107" s="120">
        <f t="shared" si="451"/>
        <v>0</v>
      </c>
      <c r="AL107" s="85">
        <f t="shared" si="451"/>
        <v>0</v>
      </c>
      <c r="AM107" s="85">
        <f t="shared" si="451"/>
        <v>0</v>
      </c>
      <c r="AN107" s="85">
        <f t="shared" si="451"/>
        <v>0</v>
      </c>
      <c r="AO107" s="85">
        <f t="shared" si="451"/>
        <v>0</v>
      </c>
      <c r="AP107" s="85">
        <f t="shared" si="451"/>
        <v>0</v>
      </c>
      <c r="AQ107" s="86">
        <f t="shared" si="451"/>
        <v>0</v>
      </c>
      <c r="AR107" s="206"/>
      <c r="AS107" s="311"/>
      <c r="AT107" s="488"/>
      <c r="AU107" s="488"/>
      <c r="AV107" s="488"/>
      <c r="AW107" s="485"/>
      <c r="AX107" s="108"/>
      <c r="AY107" s="108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4" customFormat="1" ht="15.75" customHeight="1" x14ac:dyDescent="0.25">
      <c r="A108" s="483">
        <v>3</v>
      </c>
      <c r="B108" s="68"/>
      <c r="C108" s="90"/>
      <c r="D108" s="583" t="s">
        <v>16</v>
      </c>
      <c r="E108" s="583"/>
      <c r="F108" s="583"/>
      <c r="G108" s="584"/>
      <c r="H108" s="75">
        <f t="shared" ref="H108:H115" si="452">SUM(I108:S108)</f>
        <v>0</v>
      </c>
      <c r="I108" s="77">
        <f t="shared" ref="I108:S108" si="453">I109+I113</f>
        <v>0</v>
      </c>
      <c r="J108" s="61">
        <f t="shared" si="453"/>
        <v>0</v>
      </c>
      <c r="K108" s="79">
        <f t="shared" si="453"/>
        <v>0</v>
      </c>
      <c r="L108" s="301">
        <f t="shared" si="453"/>
        <v>0</v>
      </c>
      <c r="M108" s="95">
        <f t="shared" si="453"/>
        <v>0</v>
      </c>
      <c r="N108" s="78">
        <f t="shared" si="453"/>
        <v>0</v>
      </c>
      <c r="O108" s="78">
        <f t="shared" si="453"/>
        <v>0</v>
      </c>
      <c r="P108" s="78">
        <f t="shared" si="453"/>
        <v>0</v>
      </c>
      <c r="Q108" s="78">
        <f t="shared" si="453"/>
        <v>0</v>
      </c>
      <c r="R108" s="78">
        <f t="shared" si="453"/>
        <v>0</v>
      </c>
      <c r="S108" s="79">
        <f t="shared" si="453"/>
        <v>0</v>
      </c>
      <c r="T108" s="237">
        <f t="shared" ref="T108:T115" si="454">SUM(U108:AE108)</f>
        <v>0</v>
      </c>
      <c r="U108" s="77">
        <f t="shared" ref="U108:Z108" si="455">U109+U113</f>
        <v>0</v>
      </c>
      <c r="V108" s="61">
        <f t="shared" si="455"/>
        <v>0</v>
      </c>
      <c r="W108" s="79">
        <f t="shared" si="455"/>
        <v>0</v>
      </c>
      <c r="X108" s="301">
        <f t="shared" si="455"/>
        <v>0</v>
      </c>
      <c r="Y108" s="95">
        <f t="shared" si="455"/>
        <v>0</v>
      </c>
      <c r="Z108" s="78">
        <f t="shared" si="455"/>
        <v>0</v>
      </c>
      <c r="AA108" s="78">
        <f>AA109+AA113</f>
        <v>0</v>
      </c>
      <c r="AB108" s="78">
        <f>AB109+AB113</f>
        <v>0</v>
      </c>
      <c r="AC108" s="78">
        <f>AC109+AC113</f>
        <v>0</v>
      </c>
      <c r="AD108" s="78">
        <f>AD109+AD113</f>
        <v>0</v>
      </c>
      <c r="AE108" s="79">
        <f>AE109+AE113</f>
        <v>0</v>
      </c>
      <c r="AF108" s="262">
        <f t="shared" ref="AF108:AF115" si="456">SUM(AG108:AQ108)</f>
        <v>0</v>
      </c>
      <c r="AG108" s="77">
        <f t="shared" ref="AG108:AL108" si="457">AG109+AG113</f>
        <v>0</v>
      </c>
      <c r="AH108" s="61">
        <f t="shared" si="457"/>
        <v>0</v>
      </c>
      <c r="AI108" s="79">
        <f t="shared" si="457"/>
        <v>0</v>
      </c>
      <c r="AJ108" s="301">
        <f t="shared" si="457"/>
        <v>0</v>
      </c>
      <c r="AK108" s="95">
        <f t="shared" si="457"/>
        <v>0</v>
      </c>
      <c r="AL108" s="78">
        <f t="shared" si="457"/>
        <v>0</v>
      </c>
      <c r="AM108" s="78">
        <f>AM109+AM113</f>
        <v>0</v>
      </c>
      <c r="AN108" s="78">
        <f>AN109+AN113</f>
        <v>0</v>
      </c>
      <c r="AO108" s="78">
        <f>AO109+AO113</f>
        <v>0</v>
      </c>
      <c r="AP108" s="78">
        <f>AP109+AP113</f>
        <v>0</v>
      </c>
      <c r="AQ108" s="79">
        <f>AQ109+AQ113</f>
        <v>0</v>
      </c>
      <c r="AR108" s="206"/>
      <c r="AS108" s="311"/>
      <c r="AT108" s="488"/>
      <c r="AU108" s="488"/>
      <c r="AV108" s="488"/>
      <c r="AW108" s="108"/>
      <c r="AX108" s="108"/>
      <c r="AY108" s="108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15.75" customHeight="1" x14ac:dyDescent="0.25">
      <c r="A109" s="581">
        <v>31</v>
      </c>
      <c r="B109" s="582"/>
      <c r="C109" s="90"/>
      <c r="D109" s="583" t="s">
        <v>0</v>
      </c>
      <c r="E109" s="583"/>
      <c r="F109" s="583"/>
      <c r="G109" s="584"/>
      <c r="H109" s="75">
        <f t="shared" si="452"/>
        <v>0</v>
      </c>
      <c r="I109" s="77">
        <f t="shared" ref="I109:S109" si="458">SUM(I110:I112)</f>
        <v>0</v>
      </c>
      <c r="J109" s="61">
        <f t="shared" si="458"/>
        <v>0</v>
      </c>
      <c r="K109" s="79">
        <f t="shared" si="458"/>
        <v>0</v>
      </c>
      <c r="L109" s="301">
        <f t="shared" si="458"/>
        <v>0</v>
      </c>
      <c r="M109" s="95">
        <f t="shared" si="458"/>
        <v>0</v>
      </c>
      <c r="N109" s="78">
        <f t="shared" si="458"/>
        <v>0</v>
      </c>
      <c r="O109" s="78">
        <f t="shared" si="458"/>
        <v>0</v>
      </c>
      <c r="P109" s="78">
        <f t="shared" si="458"/>
        <v>0</v>
      </c>
      <c r="Q109" s="78">
        <f t="shared" si="458"/>
        <v>0</v>
      </c>
      <c r="R109" s="78">
        <f t="shared" si="458"/>
        <v>0</v>
      </c>
      <c r="S109" s="229">
        <f t="shared" si="458"/>
        <v>0</v>
      </c>
      <c r="T109" s="248">
        <f t="shared" si="454"/>
        <v>0</v>
      </c>
      <c r="U109" s="77">
        <f t="shared" ref="U109:Z109" si="459">SUM(U110:U112)</f>
        <v>0</v>
      </c>
      <c r="V109" s="61">
        <f t="shared" si="459"/>
        <v>0</v>
      </c>
      <c r="W109" s="79">
        <f t="shared" si="459"/>
        <v>0</v>
      </c>
      <c r="X109" s="301">
        <f t="shared" si="459"/>
        <v>0</v>
      </c>
      <c r="Y109" s="95">
        <f t="shared" si="459"/>
        <v>0</v>
      </c>
      <c r="Z109" s="78">
        <f t="shared" si="459"/>
        <v>0</v>
      </c>
      <c r="AA109" s="78">
        <f>SUM(AA110:AA112)</f>
        <v>0</v>
      </c>
      <c r="AB109" s="78">
        <f>SUM(AB110:AB112)</f>
        <v>0</v>
      </c>
      <c r="AC109" s="78">
        <f>SUM(AC110:AC112)</f>
        <v>0</v>
      </c>
      <c r="AD109" s="78">
        <f>SUM(AD110:AD112)</f>
        <v>0</v>
      </c>
      <c r="AE109" s="229">
        <f>SUM(AE110:AE112)</f>
        <v>0</v>
      </c>
      <c r="AF109" s="262">
        <f t="shared" si="456"/>
        <v>0</v>
      </c>
      <c r="AG109" s="77">
        <f t="shared" ref="AG109:AL109" si="460">SUM(AG110:AG112)</f>
        <v>0</v>
      </c>
      <c r="AH109" s="61">
        <f t="shared" si="460"/>
        <v>0</v>
      </c>
      <c r="AI109" s="79">
        <f t="shared" si="460"/>
        <v>0</v>
      </c>
      <c r="AJ109" s="301">
        <f t="shared" si="460"/>
        <v>0</v>
      </c>
      <c r="AK109" s="95">
        <f t="shared" si="460"/>
        <v>0</v>
      </c>
      <c r="AL109" s="78">
        <f t="shared" si="460"/>
        <v>0</v>
      </c>
      <c r="AM109" s="78">
        <f>SUM(AM110:AM112)</f>
        <v>0</v>
      </c>
      <c r="AN109" s="78">
        <f>SUM(AN110:AN112)</f>
        <v>0</v>
      </c>
      <c r="AO109" s="78">
        <f>SUM(AO110:AO112)</f>
        <v>0</v>
      </c>
      <c r="AP109" s="78">
        <f>SUM(AP110:AP112)</f>
        <v>0</v>
      </c>
      <c r="AQ109" s="229">
        <f>SUM(AQ110:AQ112)</f>
        <v>0</v>
      </c>
      <c r="AR109" s="206"/>
      <c r="AS109" s="311"/>
      <c r="AT109" s="485"/>
      <c r="AU109" s="485"/>
      <c r="AV109" s="485"/>
      <c r="AW109" s="489"/>
      <c r="AX109" s="193"/>
      <c r="AY109" s="193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.75" customHeight="1" x14ac:dyDescent="0.25">
      <c r="A110" s="230"/>
      <c r="B110" s="179"/>
      <c r="C110" s="179">
        <v>311</v>
      </c>
      <c r="D110" s="577" t="s">
        <v>1</v>
      </c>
      <c r="E110" s="577"/>
      <c r="F110" s="577"/>
      <c r="G110" s="577"/>
      <c r="H110" s="76">
        <f t="shared" si="452"/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 t="shared" si="454"/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 t="shared" si="456"/>
        <v>0</v>
      </c>
      <c r="AG110" s="29">
        <f>I110+U110</f>
        <v>0</v>
      </c>
      <c r="AH110" s="29">
        <f t="shared" ref="AH110:AQ112" si="461">J110+V110</f>
        <v>0</v>
      </c>
      <c r="AI110" s="29">
        <f t="shared" si="461"/>
        <v>0</v>
      </c>
      <c r="AJ110" s="29">
        <f t="shared" si="461"/>
        <v>0</v>
      </c>
      <c r="AK110" s="29">
        <f t="shared" si="461"/>
        <v>0</v>
      </c>
      <c r="AL110" s="29">
        <f t="shared" si="461"/>
        <v>0</v>
      </c>
      <c r="AM110" s="29">
        <f t="shared" si="461"/>
        <v>0</v>
      </c>
      <c r="AN110" s="29">
        <f t="shared" si="461"/>
        <v>0</v>
      </c>
      <c r="AO110" s="29">
        <f t="shared" si="461"/>
        <v>0</v>
      </c>
      <c r="AP110" s="29">
        <f t="shared" si="461"/>
        <v>0</v>
      </c>
      <c r="AQ110" s="29">
        <f t="shared" si="461"/>
        <v>0</v>
      </c>
      <c r="AR110" s="206"/>
      <c r="AS110" s="124"/>
      <c r="AT110" s="124"/>
      <c r="AU110" s="124"/>
      <c r="AV110" s="124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25">
      <c r="A111" s="230"/>
      <c r="B111" s="179"/>
      <c r="C111" s="179">
        <v>312</v>
      </c>
      <c r="D111" s="577" t="s">
        <v>2</v>
      </c>
      <c r="E111" s="577"/>
      <c r="F111" s="577"/>
      <c r="G111" s="578"/>
      <c r="H111" s="76">
        <f t="shared" si="452"/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 t="shared" si="454"/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456"/>
        <v>0</v>
      </c>
      <c r="AG111" s="29">
        <f t="shared" ref="AG111:AG112" si="462">I111+U111</f>
        <v>0</v>
      </c>
      <c r="AH111" s="29">
        <f t="shared" si="461"/>
        <v>0</v>
      </c>
      <c r="AI111" s="29">
        <f t="shared" si="461"/>
        <v>0</v>
      </c>
      <c r="AJ111" s="29">
        <f t="shared" si="461"/>
        <v>0</v>
      </c>
      <c r="AK111" s="29">
        <f t="shared" si="461"/>
        <v>0</v>
      </c>
      <c r="AL111" s="29">
        <f t="shared" si="461"/>
        <v>0</v>
      </c>
      <c r="AM111" s="29">
        <f t="shared" si="461"/>
        <v>0</v>
      </c>
      <c r="AN111" s="29">
        <f t="shared" si="461"/>
        <v>0</v>
      </c>
      <c r="AO111" s="29">
        <f t="shared" si="461"/>
        <v>0</v>
      </c>
      <c r="AP111" s="29">
        <f t="shared" si="461"/>
        <v>0</v>
      </c>
      <c r="AQ111" s="29">
        <f t="shared" si="461"/>
        <v>0</v>
      </c>
      <c r="AR111" s="206"/>
      <c r="AS111" s="311"/>
      <c r="AT111" s="486"/>
      <c r="AU111" s="489"/>
      <c r="AV111" s="489"/>
      <c r="AW111" s="74"/>
      <c r="AX111" s="74"/>
      <c r="AY111" s="74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30"/>
      <c r="B112" s="179"/>
      <c r="C112" s="179">
        <v>313</v>
      </c>
      <c r="D112" s="577" t="s">
        <v>3</v>
      </c>
      <c r="E112" s="577"/>
      <c r="F112" s="577"/>
      <c r="G112" s="577"/>
      <c r="H112" s="76">
        <f t="shared" si="452"/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si="454"/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si="456"/>
        <v>0</v>
      </c>
      <c r="AG112" s="29">
        <f t="shared" si="462"/>
        <v>0</v>
      </c>
      <c r="AH112" s="29">
        <f t="shared" si="461"/>
        <v>0</v>
      </c>
      <c r="AI112" s="29">
        <f t="shared" si="461"/>
        <v>0</v>
      </c>
      <c r="AJ112" s="29">
        <f t="shared" si="461"/>
        <v>0</v>
      </c>
      <c r="AK112" s="29">
        <f t="shared" si="461"/>
        <v>0</v>
      </c>
      <c r="AL112" s="29">
        <f t="shared" si="461"/>
        <v>0</v>
      </c>
      <c r="AM112" s="29">
        <f t="shared" si="461"/>
        <v>0</v>
      </c>
      <c r="AN112" s="29">
        <f t="shared" si="461"/>
        <v>0</v>
      </c>
      <c r="AO112" s="29">
        <f t="shared" si="461"/>
        <v>0</v>
      </c>
      <c r="AP112" s="29">
        <f t="shared" si="461"/>
        <v>0</v>
      </c>
      <c r="AQ112" s="29">
        <f t="shared" si="461"/>
        <v>0</v>
      </c>
      <c r="AR112" s="206"/>
      <c r="AS112" s="311"/>
      <c r="AT112" s="108"/>
      <c r="AU112" s="108"/>
      <c r="AV112" s="108"/>
      <c r="AW112" s="73"/>
      <c r="AX112" s="73"/>
      <c r="AY112" s="73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3" customFormat="1" ht="15.75" customHeight="1" x14ac:dyDescent="0.25">
      <c r="A113" s="581">
        <v>32</v>
      </c>
      <c r="B113" s="582"/>
      <c r="C113" s="90"/>
      <c r="D113" s="583" t="s">
        <v>4</v>
      </c>
      <c r="E113" s="583"/>
      <c r="F113" s="583"/>
      <c r="G113" s="584"/>
      <c r="H113" s="75">
        <f t="shared" si="452"/>
        <v>0</v>
      </c>
      <c r="I113" s="77">
        <f t="shared" ref="I113:S113" si="463">SUM(I114:I117)</f>
        <v>0</v>
      </c>
      <c r="J113" s="61">
        <f t="shared" si="463"/>
        <v>0</v>
      </c>
      <c r="K113" s="79">
        <f t="shared" si="463"/>
        <v>0</v>
      </c>
      <c r="L113" s="301">
        <f t="shared" si="463"/>
        <v>0</v>
      </c>
      <c r="M113" s="95">
        <f t="shared" si="463"/>
        <v>0</v>
      </c>
      <c r="N113" s="78">
        <f t="shared" si="463"/>
        <v>0</v>
      </c>
      <c r="O113" s="78">
        <f t="shared" si="463"/>
        <v>0</v>
      </c>
      <c r="P113" s="78">
        <f t="shared" si="463"/>
        <v>0</v>
      </c>
      <c r="Q113" s="78">
        <f t="shared" si="463"/>
        <v>0</v>
      </c>
      <c r="R113" s="78">
        <f t="shared" si="463"/>
        <v>0</v>
      </c>
      <c r="S113" s="79">
        <f t="shared" si="463"/>
        <v>0</v>
      </c>
      <c r="T113" s="237">
        <f t="shared" si="454"/>
        <v>0</v>
      </c>
      <c r="U113" s="77">
        <f t="shared" ref="U113:Z113" si="464">SUM(U114:U117)</f>
        <v>0</v>
      </c>
      <c r="V113" s="61">
        <f t="shared" si="464"/>
        <v>0</v>
      </c>
      <c r="W113" s="79">
        <f t="shared" si="464"/>
        <v>0</v>
      </c>
      <c r="X113" s="301">
        <f t="shared" si="464"/>
        <v>0</v>
      </c>
      <c r="Y113" s="95">
        <f t="shared" si="464"/>
        <v>0</v>
      </c>
      <c r="Z113" s="78">
        <f t="shared" si="464"/>
        <v>0</v>
      </c>
      <c r="AA113" s="78">
        <f>SUM(AA114:AA117)</f>
        <v>0</v>
      </c>
      <c r="AB113" s="78">
        <f>SUM(AB114:AB117)</f>
        <v>0</v>
      </c>
      <c r="AC113" s="78">
        <f>SUM(AC114:AC117)</f>
        <v>0</v>
      </c>
      <c r="AD113" s="78">
        <f>SUM(AD114:AD117)</f>
        <v>0</v>
      </c>
      <c r="AE113" s="79">
        <f>SUM(AE114:AE117)</f>
        <v>0</v>
      </c>
      <c r="AF113" s="262">
        <f t="shared" si="456"/>
        <v>0</v>
      </c>
      <c r="AG113" s="77">
        <f t="shared" ref="AG113:AL113" si="465">SUM(AG114:AG117)</f>
        <v>0</v>
      </c>
      <c r="AH113" s="61">
        <f t="shared" si="465"/>
        <v>0</v>
      </c>
      <c r="AI113" s="79">
        <f t="shared" si="465"/>
        <v>0</v>
      </c>
      <c r="AJ113" s="301">
        <f t="shared" si="465"/>
        <v>0</v>
      </c>
      <c r="AK113" s="95">
        <f t="shared" si="465"/>
        <v>0</v>
      </c>
      <c r="AL113" s="78">
        <f t="shared" si="465"/>
        <v>0</v>
      </c>
      <c r="AM113" s="78">
        <f>SUM(AM114:AM117)</f>
        <v>0</v>
      </c>
      <c r="AN113" s="78">
        <f>SUM(AN114:AN117)</f>
        <v>0</v>
      </c>
      <c r="AO113" s="78">
        <f>SUM(AO114:AO117)</f>
        <v>0</v>
      </c>
      <c r="AP113" s="78">
        <f>SUM(AP114:AP117)</f>
        <v>0</v>
      </c>
      <c r="AQ113" s="79">
        <f>SUM(AQ114:AQ117)</f>
        <v>0</v>
      </c>
      <c r="AR113" s="206"/>
      <c r="AS113" s="108"/>
      <c r="AT113" s="194"/>
      <c r="AU113" s="194"/>
      <c r="AV113" s="194"/>
      <c r="AW113" s="72"/>
      <c r="AX113" s="72"/>
      <c r="AY113" s="72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.75" customHeight="1" x14ac:dyDescent="0.25">
      <c r="A114" s="230"/>
      <c r="B114" s="179"/>
      <c r="C114" s="179">
        <v>321</v>
      </c>
      <c r="D114" s="577" t="s">
        <v>5</v>
      </c>
      <c r="E114" s="577"/>
      <c r="F114" s="577"/>
      <c r="G114" s="577"/>
      <c r="H114" s="76">
        <f t="shared" si="452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 t="shared" si="454"/>
        <v>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/>
      <c r="AE114" s="82"/>
      <c r="AF114" s="109">
        <f t="shared" si="456"/>
        <v>0</v>
      </c>
      <c r="AG114" s="29">
        <f>I114+U114</f>
        <v>0</v>
      </c>
      <c r="AH114" s="92">
        <f t="shared" ref="AH114:AQ117" si="466">J114+V114</f>
        <v>0</v>
      </c>
      <c r="AI114" s="31">
        <f t="shared" si="466"/>
        <v>0</v>
      </c>
      <c r="AJ114" s="326">
        <f t="shared" si="466"/>
        <v>0</v>
      </c>
      <c r="AK114" s="290">
        <f t="shared" si="466"/>
        <v>0</v>
      </c>
      <c r="AL114" s="30">
        <f t="shared" si="466"/>
        <v>0</v>
      </c>
      <c r="AM114" s="30">
        <f t="shared" si="466"/>
        <v>0</v>
      </c>
      <c r="AN114" s="30">
        <f t="shared" si="466"/>
        <v>0</v>
      </c>
      <c r="AO114" s="30">
        <f t="shared" si="466"/>
        <v>0</v>
      </c>
      <c r="AP114" s="30">
        <f t="shared" si="466"/>
        <v>0</v>
      </c>
      <c r="AQ114" s="31">
        <f t="shared" si="466"/>
        <v>0</v>
      </c>
      <c r="AR114" s="206"/>
      <c r="AS114" s="108"/>
      <c r="AT114" s="194"/>
      <c r="AU114" s="194"/>
      <c r="AV114" s="194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 x14ac:dyDescent="0.25">
      <c r="A115" s="230"/>
      <c r="B115" s="179"/>
      <c r="C115" s="179">
        <v>322</v>
      </c>
      <c r="D115" s="577" t="s">
        <v>6</v>
      </c>
      <c r="E115" s="577"/>
      <c r="F115" s="577"/>
      <c r="G115" s="577"/>
      <c r="H115" s="76">
        <f t="shared" si="452"/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82"/>
      <c r="T115" s="28">
        <f t="shared" si="454"/>
        <v>0</v>
      </c>
      <c r="U115" s="80"/>
      <c r="V115" s="94"/>
      <c r="W115" s="82"/>
      <c r="X115" s="302"/>
      <c r="Y115" s="118"/>
      <c r="Z115" s="81"/>
      <c r="AA115" s="81"/>
      <c r="AB115" s="81"/>
      <c r="AC115" s="81"/>
      <c r="AD115" s="81"/>
      <c r="AE115" s="82"/>
      <c r="AF115" s="109">
        <f t="shared" si="456"/>
        <v>0</v>
      </c>
      <c r="AG115" s="29">
        <f>I115+U115</f>
        <v>0</v>
      </c>
      <c r="AH115" s="92">
        <f t="shared" si="466"/>
        <v>0</v>
      </c>
      <c r="AI115" s="31">
        <f t="shared" si="466"/>
        <v>0</v>
      </c>
      <c r="AJ115" s="326">
        <f t="shared" si="466"/>
        <v>0</v>
      </c>
      <c r="AK115" s="290">
        <f t="shared" si="466"/>
        <v>0</v>
      </c>
      <c r="AL115" s="30">
        <f t="shared" si="466"/>
        <v>0</v>
      </c>
      <c r="AM115" s="30">
        <f t="shared" si="466"/>
        <v>0</v>
      </c>
      <c r="AN115" s="30">
        <f t="shared" si="466"/>
        <v>0</v>
      </c>
      <c r="AO115" s="30">
        <f t="shared" si="466"/>
        <v>0</v>
      </c>
      <c r="AP115" s="30">
        <f t="shared" si="466"/>
        <v>0</v>
      </c>
      <c r="AQ115" s="31">
        <f t="shared" si="466"/>
        <v>0</v>
      </c>
      <c r="AR115" s="206"/>
      <c r="AS115" s="108"/>
      <c r="AT115" s="194"/>
      <c r="AU115" s="194"/>
      <c r="AV115" s="194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30"/>
      <c r="B116" s="179"/>
      <c r="C116" s="179">
        <v>323</v>
      </c>
      <c r="D116" s="577" t="s">
        <v>7</v>
      </c>
      <c r="E116" s="577"/>
      <c r="F116" s="577"/>
      <c r="G116" s="577"/>
      <c r="H116" s="76">
        <f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>SUM(AG116:AQ116)</f>
        <v>0</v>
      </c>
      <c r="AG116" s="29">
        <f t="shared" ref="AG116:AG117" si="467">I116+U116</f>
        <v>0</v>
      </c>
      <c r="AH116" s="92">
        <f t="shared" si="466"/>
        <v>0</v>
      </c>
      <c r="AI116" s="31">
        <f t="shared" si="466"/>
        <v>0</v>
      </c>
      <c r="AJ116" s="326">
        <f t="shared" si="466"/>
        <v>0</v>
      </c>
      <c r="AK116" s="290">
        <f t="shared" si="466"/>
        <v>0</v>
      </c>
      <c r="AL116" s="30">
        <f t="shared" si="466"/>
        <v>0</v>
      </c>
      <c r="AM116" s="30">
        <f t="shared" si="466"/>
        <v>0</v>
      </c>
      <c r="AN116" s="30">
        <f t="shared" si="466"/>
        <v>0</v>
      </c>
      <c r="AO116" s="30">
        <f t="shared" si="466"/>
        <v>0</v>
      </c>
      <c r="AP116" s="30">
        <f t="shared" si="466"/>
        <v>0</v>
      </c>
      <c r="AQ116" s="31">
        <f t="shared" si="466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30"/>
      <c r="B117" s="179"/>
      <c r="C117" s="179">
        <v>329</v>
      </c>
      <c r="D117" s="577" t="s">
        <v>8</v>
      </c>
      <c r="E117" s="577"/>
      <c r="F117" s="577"/>
      <c r="G117" s="578"/>
      <c r="H117" s="76">
        <f>SUM(I117:S117)</f>
        <v>0</v>
      </c>
      <c r="I117" s="80"/>
      <c r="J117" s="94"/>
      <c r="K117" s="82"/>
      <c r="L117" s="302"/>
      <c r="M117" s="118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2"/>
      <c r="Y117" s="118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67"/>
        <v>0</v>
      </c>
      <c r="AH117" s="92">
        <f t="shared" si="466"/>
        <v>0</v>
      </c>
      <c r="AI117" s="31">
        <f t="shared" si="466"/>
        <v>0</v>
      </c>
      <c r="AJ117" s="326">
        <f t="shared" si="466"/>
        <v>0</v>
      </c>
      <c r="AK117" s="290">
        <f t="shared" si="466"/>
        <v>0</v>
      </c>
      <c r="AL117" s="30">
        <f t="shared" si="466"/>
        <v>0</v>
      </c>
      <c r="AM117" s="30">
        <f t="shared" si="466"/>
        <v>0</v>
      </c>
      <c r="AN117" s="30">
        <f t="shared" si="466"/>
        <v>0</v>
      </c>
      <c r="AO117" s="30">
        <f t="shared" si="466"/>
        <v>0</v>
      </c>
      <c r="AP117" s="30">
        <f t="shared" si="466"/>
        <v>0</v>
      </c>
      <c r="AQ117" s="31">
        <f t="shared" si="466"/>
        <v>0</v>
      </c>
      <c r="AR117" s="206"/>
      <c r="AS117" s="108"/>
      <c r="AT117" s="194"/>
      <c r="AU117" s="194"/>
      <c r="AV117" s="194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0.5" customHeight="1" x14ac:dyDescent="0.25">
      <c r="A118" s="279"/>
      <c r="B118" s="279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6"/>
      <c r="AS118" s="108"/>
      <c r="AT118" s="194"/>
      <c r="AU118" s="194"/>
      <c r="AV118" s="194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0.5" customHeight="1" x14ac:dyDescent="0.25">
      <c r="A119" s="279"/>
      <c r="B119" s="279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6"/>
      <c r="AS119" s="311"/>
      <c r="AT119" s="108"/>
      <c r="AU119" s="108"/>
      <c r="AV119" s="108"/>
      <c r="AW119" s="89"/>
      <c r="AX119" s="124"/>
      <c r="AY119" s="124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110" customFormat="1" ht="27" customHeight="1" x14ac:dyDescent="0.25">
      <c r="A120" s="592" t="s">
        <v>122</v>
      </c>
      <c r="B120" s="593"/>
      <c r="C120" s="593"/>
      <c r="D120" s="616" t="s">
        <v>123</v>
      </c>
      <c r="E120" s="616"/>
      <c r="F120" s="616"/>
      <c r="G120" s="617"/>
      <c r="H120" s="97">
        <f>SUM(I120:S120)</f>
        <v>257600</v>
      </c>
      <c r="I120" s="98">
        <f>I121+I143+I155+I167+I176+I188+I196</f>
        <v>600</v>
      </c>
      <c r="J120" s="98">
        <f t="shared" ref="J120:S120" si="468">J121+J143+J155+J167+J176+J188+J196</f>
        <v>0</v>
      </c>
      <c r="K120" s="98">
        <f t="shared" si="468"/>
        <v>0</v>
      </c>
      <c r="L120" s="98">
        <f t="shared" si="468"/>
        <v>90000</v>
      </c>
      <c r="M120" s="98">
        <f t="shared" si="468"/>
        <v>0</v>
      </c>
      <c r="N120" s="98">
        <f t="shared" si="468"/>
        <v>110000</v>
      </c>
      <c r="O120" s="98">
        <f t="shared" si="468"/>
        <v>0</v>
      </c>
      <c r="P120" s="98">
        <f t="shared" si="468"/>
        <v>57000</v>
      </c>
      <c r="Q120" s="98">
        <f t="shared" si="468"/>
        <v>0</v>
      </c>
      <c r="R120" s="98">
        <f t="shared" si="468"/>
        <v>0</v>
      </c>
      <c r="S120" s="98">
        <f t="shared" si="468"/>
        <v>0</v>
      </c>
      <c r="T120" s="246">
        <f>SUM(U120:AE120)</f>
        <v>18000</v>
      </c>
      <c r="U120" s="98">
        <f>U121+U143+U155+U167+U176+U188+U196</f>
        <v>0</v>
      </c>
      <c r="V120" s="98">
        <f t="shared" ref="V120:AE120" si="469">V121+V143+V155+V167+V176+V188+V196</f>
        <v>0</v>
      </c>
      <c r="W120" s="98">
        <f t="shared" si="469"/>
        <v>0</v>
      </c>
      <c r="X120" s="98">
        <f t="shared" si="469"/>
        <v>0</v>
      </c>
      <c r="Y120" s="98">
        <f t="shared" si="469"/>
        <v>0</v>
      </c>
      <c r="Z120" s="98">
        <f t="shared" si="469"/>
        <v>0</v>
      </c>
      <c r="AA120" s="98">
        <f t="shared" si="469"/>
        <v>0</v>
      </c>
      <c r="AB120" s="98">
        <f t="shared" si="469"/>
        <v>18000</v>
      </c>
      <c r="AC120" s="98">
        <f t="shared" si="469"/>
        <v>0</v>
      </c>
      <c r="AD120" s="98">
        <f t="shared" si="469"/>
        <v>0</v>
      </c>
      <c r="AE120" s="98">
        <f t="shared" si="469"/>
        <v>0</v>
      </c>
      <c r="AF120" s="260">
        <f>SUM(AG120:AQ120)</f>
        <v>275600</v>
      </c>
      <c r="AG120" s="462">
        <f>AG121+AG143+AG155+AG167+AG176+AG188+AG196</f>
        <v>600</v>
      </c>
      <c r="AH120" s="462">
        <f t="shared" ref="AH120:AQ120" si="470">AH121+AH143+AH155+AH167+AH176+AH188+AH196</f>
        <v>0</v>
      </c>
      <c r="AI120" s="462">
        <f t="shared" si="470"/>
        <v>0</v>
      </c>
      <c r="AJ120" s="462">
        <f t="shared" si="470"/>
        <v>90000</v>
      </c>
      <c r="AK120" s="462">
        <f t="shared" si="470"/>
        <v>0</v>
      </c>
      <c r="AL120" s="462">
        <f t="shared" si="470"/>
        <v>110000</v>
      </c>
      <c r="AM120" s="462">
        <f t="shared" si="470"/>
        <v>0</v>
      </c>
      <c r="AN120" s="462">
        <f t="shared" si="470"/>
        <v>75000</v>
      </c>
      <c r="AO120" s="462">
        <f t="shared" si="470"/>
        <v>0</v>
      </c>
      <c r="AP120" s="462">
        <f t="shared" si="470"/>
        <v>0</v>
      </c>
      <c r="AQ120" s="462">
        <f t="shared" si="470"/>
        <v>0</v>
      </c>
      <c r="AR120" s="206"/>
      <c r="AS120" s="206"/>
      <c r="AT120" s="191"/>
      <c r="AU120" s="191"/>
      <c r="AV120" s="191"/>
      <c r="AW120" s="191"/>
      <c r="AX120" s="190"/>
      <c r="AY120" s="190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</row>
    <row r="121" spans="1:136" s="74" customFormat="1" ht="25.9" customHeight="1" x14ac:dyDescent="0.25">
      <c r="A121" s="585" t="s">
        <v>302</v>
      </c>
      <c r="B121" s="586"/>
      <c r="C121" s="586"/>
      <c r="D121" s="587" t="s">
        <v>127</v>
      </c>
      <c r="E121" s="587"/>
      <c r="F121" s="587"/>
      <c r="G121" s="588"/>
      <c r="H121" s="83">
        <f>SUM(I121:S121)</f>
        <v>147600</v>
      </c>
      <c r="I121" s="84">
        <f t="shared" ref="I121:S121" si="471">I122+I133</f>
        <v>600</v>
      </c>
      <c r="J121" s="285">
        <f t="shared" ref="J121" si="472">J122+J133</f>
        <v>0</v>
      </c>
      <c r="K121" s="86">
        <f t="shared" si="471"/>
        <v>0</v>
      </c>
      <c r="L121" s="300">
        <f t="shared" si="471"/>
        <v>90000</v>
      </c>
      <c r="M121" s="120">
        <f t="shared" si="471"/>
        <v>0</v>
      </c>
      <c r="N121" s="85">
        <f t="shared" si="471"/>
        <v>0</v>
      </c>
      <c r="O121" s="85">
        <f t="shared" ref="O121" si="473">O122+O133</f>
        <v>0</v>
      </c>
      <c r="P121" s="85">
        <f t="shared" si="471"/>
        <v>57000</v>
      </c>
      <c r="Q121" s="85">
        <f t="shared" si="471"/>
        <v>0</v>
      </c>
      <c r="R121" s="85">
        <f t="shared" si="471"/>
        <v>0</v>
      </c>
      <c r="S121" s="86">
        <f t="shared" si="471"/>
        <v>0</v>
      </c>
      <c r="T121" s="245">
        <f>SUM(U121:AE121)</f>
        <v>18000</v>
      </c>
      <c r="U121" s="84">
        <f t="shared" ref="U121:AE121" si="474">U122+U133</f>
        <v>0</v>
      </c>
      <c r="V121" s="285">
        <f t="shared" ref="V121" si="475">V122+V133</f>
        <v>0</v>
      </c>
      <c r="W121" s="86">
        <f t="shared" si="474"/>
        <v>0</v>
      </c>
      <c r="X121" s="300">
        <f t="shared" si="474"/>
        <v>0</v>
      </c>
      <c r="Y121" s="120">
        <f t="shared" si="474"/>
        <v>0</v>
      </c>
      <c r="Z121" s="85">
        <f t="shared" si="474"/>
        <v>0</v>
      </c>
      <c r="AA121" s="85">
        <f t="shared" ref="AA121" si="476">AA122+AA133</f>
        <v>0</v>
      </c>
      <c r="AB121" s="85">
        <f t="shared" si="474"/>
        <v>18000</v>
      </c>
      <c r="AC121" s="85">
        <f t="shared" si="474"/>
        <v>0</v>
      </c>
      <c r="AD121" s="85">
        <f t="shared" si="474"/>
        <v>0</v>
      </c>
      <c r="AE121" s="86">
        <f t="shared" si="474"/>
        <v>0</v>
      </c>
      <c r="AF121" s="261">
        <f>SUM(AG121:AQ121)</f>
        <v>165600</v>
      </c>
      <c r="AG121" s="468">
        <f t="shared" ref="AG121:AQ121" si="477">AG122+AG133</f>
        <v>600</v>
      </c>
      <c r="AH121" s="469">
        <f t="shared" ref="AH121" si="478">AH122+AH133</f>
        <v>0</v>
      </c>
      <c r="AI121" s="470">
        <f t="shared" si="477"/>
        <v>0</v>
      </c>
      <c r="AJ121" s="471">
        <f t="shared" si="477"/>
        <v>90000</v>
      </c>
      <c r="AK121" s="472">
        <f t="shared" si="477"/>
        <v>0</v>
      </c>
      <c r="AL121" s="473">
        <f t="shared" si="477"/>
        <v>0</v>
      </c>
      <c r="AM121" s="473">
        <f t="shared" ref="AM121" si="479">AM122+AM133</f>
        <v>0</v>
      </c>
      <c r="AN121" s="473">
        <f t="shared" si="477"/>
        <v>75000</v>
      </c>
      <c r="AO121" s="473">
        <f t="shared" si="477"/>
        <v>0</v>
      </c>
      <c r="AP121" s="473">
        <f t="shared" si="477"/>
        <v>0</v>
      </c>
      <c r="AQ121" s="470">
        <f t="shared" si="477"/>
        <v>0</v>
      </c>
      <c r="AR121" s="206"/>
      <c r="AS121" s="206"/>
      <c r="AT121" s="191"/>
      <c r="AU121" s="191"/>
      <c r="AV121" s="191"/>
      <c r="AW121" s="192"/>
      <c r="AX121" s="89"/>
      <c r="AY121" s="89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</row>
    <row r="122" spans="1:136" s="74" customFormat="1" ht="15.75" customHeight="1" x14ac:dyDescent="0.25">
      <c r="A122" s="436">
        <v>3</v>
      </c>
      <c r="B122" s="68"/>
      <c r="C122" s="90"/>
      <c r="D122" s="583" t="s">
        <v>16</v>
      </c>
      <c r="E122" s="583"/>
      <c r="F122" s="583"/>
      <c r="G122" s="584"/>
      <c r="H122" s="75">
        <f t="shared" ref="H122:H125" si="480">SUM(I122:S122)</f>
        <v>100000</v>
      </c>
      <c r="I122" s="77">
        <f>I123+I131+I129</f>
        <v>0</v>
      </c>
      <c r="J122" s="77">
        <f t="shared" ref="J122:S122" si="481">J123+J131+J129</f>
        <v>0</v>
      </c>
      <c r="K122" s="77">
        <f t="shared" si="481"/>
        <v>0</v>
      </c>
      <c r="L122" s="77">
        <f t="shared" si="481"/>
        <v>43000</v>
      </c>
      <c r="M122" s="77">
        <f t="shared" si="481"/>
        <v>0</v>
      </c>
      <c r="N122" s="77">
        <f t="shared" si="481"/>
        <v>0</v>
      </c>
      <c r="O122" s="77">
        <f t="shared" si="481"/>
        <v>0</v>
      </c>
      <c r="P122" s="77">
        <f t="shared" si="481"/>
        <v>57000</v>
      </c>
      <c r="Q122" s="77">
        <f t="shared" si="481"/>
        <v>0</v>
      </c>
      <c r="R122" s="77">
        <f t="shared" si="481"/>
        <v>0</v>
      </c>
      <c r="S122" s="77">
        <f t="shared" si="481"/>
        <v>0</v>
      </c>
      <c r="T122" s="237">
        <f t="shared" ref="T122:T125" si="482">SUM(U122:AE122)</f>
        <v>-25000</v>
      </c>
      <c r="U122" s="77">
        <f>U123+U131+U129</f>
        <v>0</v>
      </c>
      <c r="V122" s="77">
        <f t="shared" ref="V122:AE122" si="483">V123+V131+V129</f>
        <v>0</v>
      </c>
      <c r="W122" s="77">
        <f t="shared" si="483"/>
        <v>0</v>
      </c>
      <c r="X122" s="77">
        <f t="shared" si="483"/>
        <v>-43000</v>
      </c>
      <c r="Y122" s="77">
        <f t="shared" si="483"/>
        <v>0</v>
      </c>
      <c r="Z122" s="77">
        <f t="shared" si="483"/>
        <v>0</v>
      </c>
      <c r="AA122" s="77">
        <f t="shared" si="483"/>
        <v>0</v>
      </c>
      <c r="AB122" s="77">
        <f t="shared" si="483"/>
        <v>18000</v>
      </c>
      <c r="AC122" s="77">
        <f t="shared" si="483"/>
        <v>0</v>
      </c>
      <c r="AD122" s="77">
        <f t="shared" si="483"/>
        <v>0</v>
      </c>
      <c r="AE122" s="77">
        <f t="shared" si="483"/>
        <v>0</v>
      </c>
      <c r="AF122" s="262">
        <f t="shared" ref="AF122:AF125" si="484">SUM(AG122:AQ122)</f>
        <v>75000</v>
      </c>
      <c r="AG122" s="315">
        <f>AG123+AG131+AG129</f>
        <v>0</v>
      </c>
      <c r="AH122" s="315">
        <f t="shared" ref="AH122:AQ122" si="485">AH123+AH131+AH129</f>
        <v>0</v>
      </c>
      <c r="AI122" s="315">
        <f t="shared" si="485"/>
        <v>0</v>
      </c>
      <c r="AJ122" s="315">
        <f t="shared" si="485"/>
        <v>0</v>
      </c>
      <c r="AK122" s="315">
        <f t="shared" si="485"/>
        <v>0</v>
      </c>
      <c r="AL122" s="315">
        <f t="shared" si="485"/>
        <v>0</v>
      </c>
      <c r="AM122" s="315">
        <f t="shared" si="485"/>
        <v>0</v>
      </c>
      <c r="AN122" s="315">
        <f t="shared" si="485"/>
        <v>75000</v>
      </c>
      <c r="AO122" s="315">
        <f t="shared" si="485"/>
        <v>0</v>
      </c>
      <c r="AP122" s="315">
        <f t="shared" si="485"/>
        <v>0</v>
      </c>
      <c r="AQ122" s="315">
        <f t="shared" si="485"/>
        <v>0</v>
      </c>
      <c r="AR122" s="206"/>
      <c r="AS122" s="206"/>
      <c r="AT122" s="191"/>
      <c r="AU122" s="191"/>
      <c r="AV122" s="191"/>
      <c r="AW122" s="192"/>
      <c r="AX122" s="62"/>
      <c r="AY122" s="6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3" customFormat="1" ht="15.75" customHeight="1" x14ac:dyDescent="0.25">
      <c r="A123" s="581">
        <v>32</v>
      </c>
      <c r="B123" s="582"/>
      <c r="C123" s="90"/>
      <c r="D123" s="583" t="s">
        <v>4</v>
      </c>
      <c r="E123" s="583"/>
      <c r="F123" s="583"/>
      <c r="G123" s="584"/>
      <c r="H123" s="75">
        <f t="shared" si="480"/>
        <v>0</v>
      </c>
      <c r="I123" s="77">
        <f>SUM(I124:I128)</f>
        <v>0</v>
      </c>
      <c r="J123" s="61">
        <f>SUM(J124:J128)</f>
        <v>0</v>
      </c>
      <c r="K123" s="79">
        <f>SUM(K124:K128)</f>
        <v>0</v>
      </c>
      <c r="L123" s="301">
        <f t="shared" ref="L123:S123" si="486">SUM(L124:L128)</f>
        <v>0</v>
      </c>
      <c r="M123" s="95">
        <f t="shared" si="486"/>
        <v>0</v>
      </c>
      <c r="N123" s="78">
        <f t="shared" si="486"/>
        <v>0</v>
      </c>
      <c r="O123" s="78">
        <f t="shared" ref="O123" si="487">SUM(O124:O128)</f>
        <v>0</v>
      </c>
      <c r="P123" s="78">
        <f t="shared" si="486"/>
        <v>0</v>
      </c>
      <c r="Q123" s="78">
        <f t="shared" si="486"/>
        <v>0</v>
      </c>
      <c r="R123" s="78">
        <f t="shared" si="486"/>
        <v>0</v>
      </c>
      <c r="S123" s="79">
        <f t="shared" si="486"/>
        <v>0</v>
      </c>
      <c r="T123" s="237">
        <f t="shared" si="482"/>
        <v>0</v>
      </c>
      <c r="U123" s="77">
        <f>SUM(U124:U128)</f>
        <v>0</v>
      </c>
      <c r="V123" s="61">
        <f>SUM(V124:V128)</f>
        <v>0</v>
      </c>
      <c r="W123" s="79">
        <f t="shared" ref="W123:AE123" si="488">SUM(W124:W128)</f>
        <v>0</v>
      </c>
      <c r="X123" s="301">
        <f t="shared" si="488"/>
        <v>0</v>
      </c>
      <c r="Y123" s="95">
        <f t="shared" si="488"/>
        <v>0</v>
      </c>
      <c r="Z123" s="78">
        <f t="shared" si="488"/>
        <v>0</v>
      </c>
      <c r="AA123" s="78">
        <f t="shared" ref="AA123" si="489">SUM(AA124:AA128)</f>
        <v>0</v>
      </c>
      <c r="AB123" s="78">
        <f t="shared" si="488"/>
        <v>0</v>
      </c>
      <c r="AC123" s="78">
        <f t="shared" si="488"/>
        <v>0</v>
      </c>
      <c r="AD123" s="78">
        <f t="shared" si="488"/>
        <v>0</v>
      </c>
      <c r="AE123" s="79">
        <f t="shared" si="488"/>
        <v>0</v>
      </c>
      <c r="AF123" s="262">
        <f t="shared" si="484"/>
        <v>0</v>
      </c>
      <c r="AG123" s="315">
        <f>SUM(AG124:AG128)</f>
        <v>0</v>
      </c>
      <c r="AH123" s="263">
        <f>SUM(AH124:AH128)</f>
        <v>0</v>
      </c>
      <c r="AI123" s="239">
        <f t="shared" ref="AI123:AP123" si="490">SUM(AI124:AI128)</f>
        <v>0</v>
      </c>
      <c r="AJ123" s="303">
        <f t="shared" si="490"/>
        <v>0</v>
      </c>
      <c r="AK123" s="240">
        <f t="shared" si="490"/>
        <v>0</v>
      </c>
      <c r="AL123" s="241">
        <f t="shared" si="490"/>
        <v>0</v>
      </c>
      <c r="AM123" s="241">
        <f t="shared" ref="AM123" si="491">SUM(AM124:AM128)</f>
        <v>0</v>
      </c>
      <c r="AN123" s="241">
        <f t="shared" si="490"/>
        <v>0</v>
      </c>
      <c r="AO123" s="241">
        <f t="shared" si="490"/>
        <v>0</v>
      </c>
      <c r="AP123" s="241">
        <f t="shared" si="490"/>
        <v>0</v>
      </c>
      <c r="AQ123" s="239">
        <f>SUM(AQ124:AQ128)</f>
        <v>0</v>
      </c>
      <c r="AR123" s="206"/>
      <c r="AS123" s="206"/>
      <c r="AT123" s="190"/>
      <c r="AU123" s="190"/>
      <c r="AV123" s="190"/>
      <c r="AW123" s="190"/>
      <c r="AX123" s="192"/>
      <c r="AY123" s="192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</row>
    <row r="124" spans="1:136" s="72" customFormat="1" ht="15.75" customHeight="1" x14ac:dyDescent="0.25">
      <c r="A124" s="230"/>
      <c r="B124" s="179"/>
      <c r="C124" s="179">
        <v>321</v>
      </c>
      <c r="D124" s="577" t="s">
        <v>5</v>
      </c>
      <c r="E124" s="577"/>
      <c r="F124" s="577"/>
      <c r="G124" s="577"/>
      <c r="H124" s="76">
        <f t="shared" si="480"/>
        <v>0</v>
      </c>
      <c r="I124" s="80"/>
      <c r="J124" s="94"/>
      <c r="K124" s="82"/>
      <c r="L124" s="302"/>
      <c r="M124" s="118"/>
      <c r="N124" s="81"/>
      <c r="O124" s="81"/>
      <c r="P124" s="81"/>
      <c r="Q124" s="81"/>
      <c r="R124" s="81"/>
      <c r="S124" s="82"/>
      <c r="T124" s="28">
        <f t="shared" si="482"/>
        <v>0</v>
      </c>
      <c r="U124" s="80"/>
      <c r="V124" s="94"/>
      <c r="W124" s="82"/>
      <c r="X124" s="302"/>
      <c r="Y124" s="118"/>
      <c r="Z124" s="81"/>
      <c r="AA124" s="81"/>
      <c r="AB124" s="81"/>
      <c r="AC124" s="81"/>
      <c r="AD124" s="81"/>
      <c r="AE124" s="82"/>
      <c r="AF124" s="109">
        <f t="shared" si="484"/>
        <v>0</v>
      </c>
      <c r="AG124" s="29">
        <f t="shared" ref="AG124:AG127" si="492">I124+U124</f>
        <v>0</v>
      </c>
      <c r="AH124" s="92">
        <f t="shared" ref="AH124:AH128" si="493">J124+V124</f>
        <v>0</v>
      </c>
      <c r="AI124" s="31">
        <f t="shared" ref="AI124:AI128" si="494">K124+W124</f>
        <v>0</v>
      </c>
      <c r="AJ124" s="326">
        <f t="shared" ref="AJ124:AJ128" si="495">L124+X124</f>
        <v>0</v>
      </c>
      <c r="AK124" s="290">
        <f t="shared" ref="AK124:AK128" si="496">M124+Y124</f>
        <v>0</v>
      </c>
      <c r="AL124" s="30">
        <f t="shared" ref="AL124:AL128" si="497">N124+Z124</f>
        <v>0</v>
      </c>
      <c r="AM124" s="30">
        <f t="shared" ref="AM124:AM128" si="498">O124+AA124</f>
        <v>0</v>
      </c>
      <c r="AN124" s="30">
        <f t="shared" ref="AN124:AN128" si="499">P124+AB124</f>
        <v>0</v>
      </c>
      <c r="AO124" s="30">
        <f t="shared" ref="AO124:AO128" si="500">Q124+AC124</f>
        <v>0</v>
      </c>
      <c r="AP124" s="30">
        <f t="shared" ref="AP124:AP128" si="501">R124+AD124</f>
        <v>0</v>
      </c>
      <c r="AQ124" s="31">
        <f t="shared" ref="AQ124:AQ128" si="502">S124+AE124</f>
        <v>0</v>
      </c>
      <c r="AR124" s="206"/>
      <c r="AS124" s="206"/>
      <c r="AT124" s="89"/>
      <c r="AU124" s="89"/>
      <c r="AV124" s="89"/>
      <c r="AW124" s="89"/>
      <c r="AX124" s="192"/>
      <c r="AY124" s="192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.75" customHeight="1" x14ac:dyDescent="0.25">
      <c r="A125" s="230"/>
      <c r="B125" s="179"/>
      <c r="C125" s="179">
        <v>322</v>
      </c>
      <c r="D125" s="577" t="s">
        <v>6</v>
      </c>
      <c r="E125" s="577"/>
      <c r="F125" s="577"/>
      <c r="G125" s="577"/>
      <c r="H125" s="76">
        <f t="shared" si="480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482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484"/>
        <v>0</v>
      </c>
      <c r="AG125" s="29">
        <f t="shared" si="492"/>
        <v>0</v>
      </c>
      <c r="AH125" s="92">
        <f t="shared" si="493"/>
        <v>0</v>
      </c>
      <c r="AI125" s="31">
        <f t="shared" si="494"/>
        <v>0</v>
      </c>
      <c r="AJ125" s="326">
        <f t="shared" si="495"/>
        <v>0</v>
      </c>
      <c r="AK125" s="290">
        <f t="shared" si="496"/>
        <v>0</v>
      </c>
      <c r="AL125" s="30">
        <f t="shared" si="497"/>
        <v>0</v>
      </c>
      <c r="AM125" s="30">
        <f t="shared" si="498"/>
        <v>0</v>
      </c>
      <c r="AN125" s="30">
        <f t="shared" si="499"/>
        <v>0</v>
      </c>
      <c r="AO125" s="30">
        <f t="shared" si="500"/>
        <v>0</v>
      </c>
      <c r="AP125" s="30">
        <f t="shared" si="501"/>
        <v>0</v>
      </c>
      <c r="AQ125" s="31">
        <f t="shared" si="502"/>
        <v>0</v>
      </c>
      <c r="AR125" s="206"/>
      <c r="AS125" s="206"/>
      <c r="AT125" s="89"/>
      <c r="AU125" s="89"/>
      <c r="AV125" s="89"/>
      <c r="AW125" s="89"/>
      <c r="AX125" s="190"/>
      <c r="AY125" s="190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323</v>
      </c>
      <c r="D126" s="577" t="s">
        <v>7</v>
      </c>
      <c r="E126" s="577"/>
      <c r="F126" s="577"/>
      <c r="G126" s="577"/>
      <c r="H126" s="76">
        <f>SUM(I126:S126)</f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>SUM(U126:AE126)</f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>SUM(AG126:AQ126)</f>
        <v>0</v>
      </c>
      <c r="AG126" s="29">
        <f t="shared" si="492"/>
        <v>0</v>
      </c>
      <c r="AH126" s="92">
        <f t="shared" si="493"/>
        <v>0</v>
      </c>
      <c r="AI126" s="31">
        <f t="shared" si="494"/>
        <v>0</v>
      </c>
      <c r="AJ126" s="326">
        <f t="shared" si="495"/>
        <v>0</v>
      </c>
      <c r="AK126" s="290">
        <f t="shared" si="496"/>
        <v>0</v>
      </c>
      <c r="AL126" s="30">
        <f t="shared" si="497"/>
        <v>0</v>
      </c>
      <c r="AM126" s="30">
        <f t="shared" si="498"/>
        <v>0</v>
      </c>
      <c r="AN126" s="30">
        <f t="shared" si="499"/>
        <v>0</v>
      </c>
      <c r="AO126" s="30">
        <f t="shared" si="500"/>
        <v>0</v>
      </c>
      <c r="AP126" s="30">
        <f t="shared" si="501"/>
        <v>0</v>
      </c>
      <c r="AQ126" s="31">
        <f t="shared" si="502"/>
        <v>0</v>
      </c>
      <c r="AR126" s="206"/>
      <c r="AS126" s="206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23.25" customHeight="1" x14ac:dyDescent="0.25">
      <c r="A127" s="230"/>
      <c r="B127" s="179"/>
      <c r="C127" s="179">
        <v>324</v>
      </c>
      <c r="D127" s="577" t="s">
        <v>90</v>
      </c>
      <c r="E127" s="577"/>
      <c r="F127" s="577"/>
      <c r="G127" s="577"/>
      <c r="H127" s="76">
        <f t="shared" ref="H127" si="503"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ref="T127:T133" si="504"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ref="AF127:AF133" si="505">SUM(AG127:AQ127)</f>
        <v>0</v>
      </c>
      <c r="AG127" s="29">
        <f t="shared" si="492"/>
        <v>0</v>
      </c>
      <c r="AH127" s="92">
        <f t="shared" si="493"/>
        <v>0</v>
      </c>
      <c r="AI127" s="31">
        <f t="shared" si="494"/>
        <v>0</v>
      </c>
      <c r="AJ127" s="326">
        <f t="shared" si="495"/>
        <v>0</v>
      </c>
      <c r="AK127" s="290">
        <f t="shared" si="496"/>
        <v>0</v>
      </c>
      <c r="AL127" s="30">
        <f t="shared" si="497"/>
        <v>0</v>
      </c>
      <c r="AM127" s="30">
        <f t="shared" si="498"/>
        <v>0</v>
      </c>
      <c r="AN127" s="30">
        <f t="shared" si="499"/>
        <v>0</v>
      </c>
      <c r="AO127" s="30">
        <f t="shared" si="500"/>
        <v>0</v>
      </c>
      <c r="AP127" s="30">
        <f t="shared" si="501"/>
        <v>0</v>
      </c>
      <c r="AQ127" s="31">
        <f t="shared" si="502"/>
        <v>0</v>
      </c>
      <c r="AR127" s="206"/>
      <c r="AS127" s="206"/>
      <c r="AT127" s="191"/>
      <c r="AU127" s="191"/>
      <c r="AV127" s="191"/>
      <c r="AW127" s="191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77" t="s">
        <v>8</v>
      </c>
      <c r="E128" s="577"/>
      <c r="F128" s="577"/>
      <c r="G128" s="578"/>
      <c r="H128" s="76">
        <f t="shared" ref="H128:H133" si="506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si="504"/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si="505"/>
        <v>0</v>
      </c>
      <c r="AG128" s="29">
        <f>I128+U128</f>
        <v>0</v>
      </c>
      <c r="AH128" s="92">
        <f t="shared" si="493"/>
        <v>0</v>
      </c>
      <c r="AI128" s="31">
        <f t="shared" si="494"/>
        <v>0</v>
      </c>
      <c r="AJ128" s="326">
        <f t="shared" si="495"/>
        <v>0</v>
      </c>
      <c r="AK128" s="290">
        <f t="shared" si="496"/>
        <v>0</v>
      </c>
      <c r="AL128" s="30">
        <f t="shared" si="497"/>
        <v>0</v>
      </c>
      <c r="AM128" s="30">
        <f t="shared" si="498"/>
        <v>0</v>
      </c>
      <c r="AN128" s="30">
        <f t="shared" si="499"/>
        <v>0</v>
      </c>
      <c r="AO128" s="30">
        <f t="shared" si="500"/>
        <v>0</v>
      </c>
      <c r="AP128" s="30">
        <f t="shared" si="501"/>
        <v>0</v>
      </c>
      <c r="AQ128" s="31">
        <f t="shared" si="502"/>
        <v>0</v>
      </c>
      <c r="AR128" s="206"/>
      <c r="AS128" s="190"/>
      <c r="AT128" s="190"/>
      <c r="AU128" s="190"/>
      <c r="AV128" s="190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3" customFormat="1" ht="27.6" customHeight="1" x14ac:dyDescent="0.25">
      <c r="A129" s="581">
        <v>37</v>
      </c>
      <c r="B129" s="582"/>
      <c r="C129" s="90"/>
      <c r="D129" s="583" t="s">
        <v>304</v>
      </c>
      <c r="E129" s="583"/>
      <c r="F129" s="583"/>
      <c r="G129" s="584"/>
      <c r="H129" s="75">
        <f t="shared" si="506"/>
        <v>100000</v>
      </c>
      <c r="I129" s="77">
        <f>I130</f>
        <v>0</v>
      </c>
      <c r="J129" s="61">
        <f t="shared" ref="J129:S129" si="507">J130</f>
        <v>0</v>
      </c>
      <c r="K129" s="79">
        <f t="shared" si="507"/>
        <v>0</v>
      </c>
      <c r="L129" s="301">
        <f t="shared" si="507"/>
        <v>43000</v>
      </c>
      <c r="M129" s="95">
        <f t="shared" si="507"/>
        <v>0</v>
      </c>
      <c r="N129" s="78">
        <f t="shared" si="507"/>
        <v>0</v>
      </c>
      <c r="O129" s="78">
        <f t="shared" si="507"/>
        <v>0</v>
      </c>
      <c r="P129" s="78">
        <f t="shared" si="507"/>
        <v>57000</v>
      </c>
      <c r="Q129" s="78">
        <f t="shared" si="507"/>
        <v>0</v>
      </c>
      <c r="R129" s="78">
        <f t="shared" si="507"/>
        <v>0</v>
      </c>
      <c r="S129" s="79">
        <f t="shared" si="507"/>
        <v>0</v>
      </c>
      <c r="T129" s="237">
        <f>SUM(U129:AE129)</f>
        <v>-25000</v>
      </c>
      <c r="U129" s="77">
        <f>U130</f>
        <v>0</v>
      </c>
      <c r="V129" s="61">
        <f t="shared" ref="V129:AE129" si="508">V130</f>
        <v>0</v>
      </c>
      <c r="W129" s="79">
        <f t="shared" si="508"/>
        <v>0</v>
      </c>
      <c r="X129" s="301">
        <f t="shared" si="508"/>
        <v>-43000</v>
      </c>
      <c r="Y129" s="95">
        <f t="shared" si="508"/>
        <v>0</v>
      </c>
      <c r="Z129" s="78">
        <f t="shared" si="508"/>
        <v>0</v>
      </c>
      <c r="AA129" s="78">
        <f t="shared" si="508"/>
        <v>0</v>
      </c>
      <c r="AB129" s="78">
        <f t="shared" si="508"/>
        <v>18000</v>
      </c>
      <c r="AC129" s="78">
        <f t="shared" si="508"/>
        <v>0</v>
      </c>
      <c r="AD129" s="78">
        <f t="shared" si="508"/>
        <v>0</v>
      </c>
      <c r="AE129" s="79">
        <f t="shared" si="508"/>
        <v>0</v>
      </c>
      <c r="AF129" s="262">
        <f>SUM(AG129:AQ129)</f>
        <v>75000</v>
      </c>
      <c r="AG129" s="315">
        <f>AG130</f>
        <v>0</v>
      </c>
      <c r="AH129" s="263">
        <f t="shared" ref="AH129:AQ129" si="509">AH130</f>
        <v>0</v>
      </c>
      <c r="AI129" s="239">
        <f t="shared" si="509"/>
        <v>0</v>
      </c>
      <c r="AJ129" s="303">
        <f t="shared" si="509"/>
        <v>0</v>
      </c>
      <c r="AK129" s="240">
        <f t="shared" si="509"/>
        <v>0</v>
      </c>
      <c r="AL129" s="241">
        <f t="shared" si="509"/>
        <v>0</v>
      </c>
      <c r="AM129" s="241">
        <f t="shared" si="509"/>
        <v>0</v>
      </c>
      <c r="AN129" s="241">
        <f t="shared" si="509"/>
        <v>75000</v>
      </c>
      <c r="AO129" s="241">
        <f t="shared" si="509"/>
        <v>0</v>
      </c>
      <c r="AP129" s="241">
        <f t="shared" si="509"/>
        <v>0</v>
      </c>
      <c r="AQ129" s="239">
        <f t="shared" si="509"/>
        <v>0</v>
      </c>
      <c r="AR129" s="206"/>
      <c r="AS129" s="108">
        <v>353</v>
      </c>
      <c r="AT129" s="194">
        <f>SUMIFS($H$16:$H$263,$C$16:$C$263,$AS129)</f>
        <v>0</v>
      </c>
      <c r="AU129" s="194">
        <f>SUMIFS($T$16:$T$263,$C$16:$C$263,$AS129)</f>
        <v>0</v>
      </c>
      <c r="AV129" s="194">
        <f>SUMIFS($AF$16:$AF$263,$C$16:$C$263,$AS129)</f>
        <v>0</v>
      </c>
      <c r="AW129" s="74"/>
      <c r="AX129" s="124"/>
      <c r="AY129" s="124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</row>
    <row r="130" spans="1:136" s="72" customFormat="1" ht="29.45" customHeight="1" x14ac:dyDescent="0.25">
      <c r="A130" s="230"/>
      <c r="B130" s="179"/>
      <c r="C130" s="179">
        <v>372</v>
      </c>
      <c r="D130" s="577" t="s">
        <v>305</v>
      </c>
      <c r="E130" s="577"/>
      <c r="F130" s="577"/>
      <c r="G130" s="578"/>
      <c r="H130" s="76">
        <f t="shared" si="506"/>
        <v>100000</v>
      </c>
      <c r="I130" s="80"/>
      <c r="J130" s="94"/>
      <c r="K130" s="82"/>
      <c r="L130" s="302">
        <v>43000</v>
      </c>
      <c r="M130" s="118"/>
      <c r="N130" s="81"/>
      <c r="O130" s="81"/>
      <c r="P130" s="81">
        <v>57000</v>
      </c>
      <c r="Q130" s="81"/>
      <c r="R130" s="81"/>
      <c r="S130" s="82"/>
      <c r="T130" s="487">
        <f>SUM(U130:AE130)</f>
        <v>-25000</v>
      </c>
      <c r="U130" s="500"/>
      <c r="V130" s="321"/>
      <c r="W130" s="501"/>
      <c r="X130" s="502">
        <v>-43000</v>
      </c>
      <c r="Y130" s="503"/>
      <c r="Z130" s="504"/>
      <c r="AA130" s="504"/>
      <c r="AB130" s="504">
        <v>18000</v>
      </c>
      <c r="AC130" s="504"/>
      <c r="AD130" s="504"/>
      <c r="AE130" s="501"/>
      <c r="AF130" s="487">
        <f>SUM(AG130:AQ130)</f>
        <v>75000</v>
      </c>
      <c r="AG130" s="500">
        <f>I130+U130</f>
        <v>0</v>
      </c>
      <c r="AH130" s="500">
        <f t="shared" ref="AH130:AQ130" si="510">J130+V130</f>
        <v>0</v>
      </c>
      <c r="AI130" s="500">
        <f t="shared" si="510"/>
        <v>0</v>
      </c>
      <c r="AJ130" s="500">
        <f t="shared" si="510"/>
        <v>0</v>
      </c>
      <c r="AK130" s="500">
        <f t="shared" si="510"/>
        <v>0</v>
      </c>
      <c r="AL130" s="500">
        <f t="shared" si="510"/>
        <v>0</v>
      </c>
      <c r="AM130" s="500">
        <f t="shared" si="510"/>
        <v>0</v>
      </c>
      <c r="AN130" s="500">
        <f t="shared" si="510"/>
        <v>75000</v>
      </c>
      <c r="AO130" s="500">
        <f t="shared" si="510"/>
        <v>0</v>
      </c>
      <c r="AP130" s="500">
        <f t="shared" si="510"/>
        <v>0</v>
      </c>
      <c r="AQ130" s="500">
        <f t="shared" si="510"/>
        <v>0</v>
      </c>
      <c r="AR130" s="206"/>
      <c r="AS130" s="108"/>
      <c r="AT130" s="194"/>
      <c r="AU130" s="194"/>
      <c r="AV130" s="194"/>
      <c r="AW130" s="73"/>
      <c r="AX130" s="108"/>
      <c r="AY130" s="108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3" customFormat="1" ht="15.75" customHeight="1" x14ac:dyDescent="0.25">
      <c r="A131" s="581">
        <v>38</v>
      </c>
      <c r="B131" s="582"/>
      <c r="C131" s="90"/>
      <c r="D131" s="583" t="s">
        <v>144</v>
      </c>
      <c r="E131" s="583"/>
      <c r="F131" s="583"/>
      <c r="G131" s="584"/>
      <c r="H131" s="75">
        <f>SUM(I131:S131)</f>
        <v>0</v>
      </c>
      <c r="I131" s="77">
        <f>I132</f>
        <v>0</v>
      </c>
      <c r="J131" s="61">
        <f>J132</f>
        <v>0</v>
      </c>
      <c r="K131" s="79">
        <f t="shared" ref="K131:S131" si="511">K132</f>
        <v>0</v>
      </c>
      <c r="L131" s="301">
        <f t="shared" si="511"/>
        <v>0</v>
      </c>
      <c r="M131" s="95">
        <f t="shared" si="511"/>
        <v>0</v>
      </c>
      <c r="N131" s="78">
        <f t="shared" si="511"/>
        <v>0</v>
      </c>
      <c r="O131" s="78">
        <f t="shared" si="511"/>
        <v>0</v>
      </c>
      <c r="P131" s="78">
        <f t="shared" si="511"/>
        <v>0</v>
      </c>
      <c r="Q131" s="78">
        <f t="shared" si="511"/>
        <v>0</v>
      </c>
      <c r="R131" s="78">
        <f t="shared" si="511"/>
        <v>0</v>
      </c>
      <c r="S131" s="79">
        <f t="shared" si="511"/>
        <v>0</v>
      </c>
      <c r="T131" s="237">
        <f>SUM(U131:AE131)</f>
        <v>0</v>
      </c>
      <c r="U131" s="77">
        <f t="shared" ref="U131:AE131" si="512">U132</f>
        <v>0</v>
      </c>
      <c r="V131" s="61">
        <f t="shared" si="512"/>
        <v>0</v>
      </c>
      <c r="W131" s="79">
        <f t="shared" si="512"/>
        <v>0</v>
      </c>
      <c r="X131" s="301">
        <f t="shared" si="512"/>
        <v>0</v>
      </c>
      <c r="Y131" s="95">
        <f t="shared" si="512"/>
        <v>0</v>
      </c>
      <c r="Z131" s="78">
        <f t="shared" si="512"/>
        <v>0</v>
      </c>
      <c r="AA131" s="78">
        <f t="shared" si="512"/>
        <v>0</v>
      </c>
      <c r="AB131" s="78">
        <f t="shared" si="512"/>
        <v>0</v>
      </c>
      <c r="AC131" s="78">
        <f t="shared" si="512"/>
        <v>0</v>
      </c>
      <c r="AD131" s="78">
        <f t="shared" si="512"/>
        <v>0</v>
      </c>
      <c r="AE131" s="79">
        <f t="shared" si="512"/>
        <v>0</v>
      </c>
      <c r="AF131" s="262">
        <f>SUM(AG131:AQ131)</f>
        <v>0</v>
      </c>
      <c r="AG131" s="315">
        <f t="shared" ref="AG131:AQ131" si="513">AG132</f>
        <v>0</v>
      </c>
      <c r="AH131" s="263">
        <f t="shared" si="513"/>
        <v>0</v>
      </c>
      <c r="AI131" s="239">
        <f t="shared" si="513"/>
        <v>0</v>
      </c>
      <c r="AJ131" s="303">
        <f t="shared" si="513"/>
        <v>0</v>
      </c>
      <c r="AK131" s="240">
        <f t="shared" si="513"/>
        <v>0</v>
      </c>
      <c r="AL131" s="241">
        <f t="shared" si="513"/>
        <v>0</v>
      </c>
      <c r="AM131" s="241">
        <f t="shared" si="513"/>
        <v>0</v>
      </c>
      <c r="AN131" s="241">
        <f t="shared" si="513"/>
        <v>0</v>
      </c>
      <c r="AO131" s="241">
        <f t="shared" si="513"/>
        <v>0</v>
      </c>
      <c r="AP131" s="241">
        <f t="shared" si="513"/>
        <v>0</v>
      </c>
      <c r="AQ131" s="239">
        <f t="shared" si="513"/>
        <v>0</v>
      </c>
      <c r="AR131" s="206"/>
      <c r="AS131" s="206"/>
      <c r="AT131" s="442"/>
      <c r="AU131" s="447"/>
      <c r="AV131" s="447"/>
      <c r="AW131" s="447"/>
      <c r="AX131" s="192"/>
      <c r="AY131" s="192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0"/>
      <c r="BV131" s="190"/>
      <c r="BW131" s="190"/>
      <c r="BX131" s="190"/>
      <c r="BY131" s="190"/>
      <c r="BZ131" s="190"/>
      <c r="CA131" s="190"/>
      <c r="CB131" s="190"/>
      <c r="CC131" s="190"/>
      <c r="CD131" s="190"/>
      <c r="CE131" s="190"/>
      <c r="CF131" s="190"/>
      <c r="CG131" s="190"/>
      <c r="CH131" s="190"/>
      <c r="CI131" s="190"/>
      <c r="CJ131" s="190"/>
      <c r="CK131" s="190"/>
      <c r="CL131" s="190"/>
      <c r="CM131" s="190"/>
      <c r="CN131" s="190"/>
      <c r="CO131" s="190"/>
      <c r="CP131" s="190"/>
      <c r="CQ131" s="190"/>
      <c r="CR131" s="190"/>
      <c r="CS131" s="190"/>
      <c r="CT131" s="190"/>
      <c r="CU131" s="190"/>
      <c r="CV131" s="190"/>
      <c r="CW131" s="190"/>
      <c r="CX131" s="190"/>
      <c r="CY131" s="190"/>
      <c r="CZ131" s="190"/>
      <c r="DA131" s="190"/>
      <c r="DB131" s="190"/>
      <c r="DC131" s="190"/>
      <c r="DD131" s="190"/>
      <c r="DE131" s="190"/>
      <c r="DF131" s="190"/>
      <c r="DG131" s="190"/>
      <c r="DH131" s="190"/>
      <c r="DI131" s="190"/>
      <c r="DJ131" s="190"/>
      <c r="DK131" s="190"/>
      <c r="DL131" s="190"/>
      <c r="DM131" s="190"/>
      <c r="DN131" s="190"/>
      <c r="DO131" s="190"/>
      <c r="DP131" s="190"/>
      <c r="DQ131" s="190"/>
      <c r="DR131" s="190"/>
      <c r="DS131" s="190"/>
      <c r="DT131" s="190"/>
      <c r="DU131" s="190"/>
      <c r="DV131" s="190"/>
      <c r="DW131" s="190"/>
      <c r="DX131" s="190"/>
      <c r="DY131" s="190"/>
      <c r="DZ131" s="190"/>
      <c r="EA131" s="190"/>
      <c r="EB131" s="190"/>
      <c r="EC131" s="190"/>
      <c r="ED131" s="190"/>
      <c r="EE131" s="190"/>
      <c r="EF131" s="190"/>
    </row>
    <row r="132" spans="1:136" s="72" customFormat="1" ht="15.75" customHeight="1" x14ac:dyDescent="0.25">
      <c r="A132" s="230"/>
      <c r="B132" s="179"/>
      <c r="C132" s="179">
        <v>381</v>
      </c>
      <c r="D132" s="577" t="s">
        <v>143</v>
      </c>
      <c r="E132" s="577"/>
      <c r="F132" s="577"/>
      <c r="G132" s="577"/>
      <c r="H132" s="76">
        <f>SUM(I132:S132)</f>
        <v>0</v>
      </c>
      <c r="I132" s="80"/>
      <c r="J132" s="94"/>
      <c r="K132" s="82"/>
      <c r="L132" s="302"/>
      <c r="M132" s="118"/>
      <c r="N132" s="81"/>
      <c r="O132" s="81"/>
      <c r="P132" s="81"/>
      <c r="Q132" s="81"/>
      <c r="R132" s="81"/>
      <c r="S132" s="82"/>
      <c r="T132" s="28">
        <f>SUM(U132:AE132)</f>
        <v>0</v>
      </c>
      <c r="U132" s="80"/>
      <c r="V132" s="94"/>
      <c r="W132" s="82"/>
      <c r="X132" s="302"/>
      <c r="Y132" s="118"/>
      <c r="Z132" s="81"/>
      <c r="AA132" s="81"/>
      <c r="AB132" s="81"/>
      <c r="AC132" s="81"/>
      <c r="AD132" s="81"/>
      <c r="AE132" s="82"/>
      <c r="AF132" s="109">
        <f t="shared" si="505"/>
        <v>0</v>
      </c>
      <c r="AG132" s="29">
        <f t="shared" ref="AG132" si="514">I132+U132</f>
        <v>0</v>
      </c>
      <c r="AH132" s="92">
        <f t="shared" ref="AH132" si="515">J132+V132</f>
        <v>0</v>
      </c>
      <c r="AI132" s="31">
        <f t="shared" ref="AI132" si="516">K132+W132</f>
        <v>0</v>
      </c>
      <c r="AJ132" s="326">
        <f t="shared" ref="AJ132" si="517">L132+X132</f>
        <v>0</v>
      </c>
      <c r="AK132" s="290">
        <f t="shared" ref="AK132" si="518">M132+Y132</f>
        <v>0</v>
      </c>
      <c r="AL132" s="30">
        <f t="shared" ref="AL132" si="519">N132+Z132</f>
        <v>0</v>
      </c>
      <c r="AM132" s="30">
        <f t="shared" ref="AM132" si="520">O132+AA132</f>
        <v>0</v>
      </c>
      <c r="AN132" s="30">
        <f t="shared" ref="AN132" si="521">P132+AB132</f>
        <v>0</v>
      </c>
      <c r="AO132" s="30">
        <f t="shared" ref="AO132" si="522">Q132+AC132</f>
        <v>0</v>
      </c>
      <c r="AP132" s="30">
        <f t="shared" ref="AP132" si="523">R132+AD132</f>
        <v>0</v>
      </c>
      <c r="AQ132" s="31">
        <f t="shared" ref="AQ132" si="524">S132+AE132</f>
        <v>0</v>
      </c>
      <c r="AR132" s="206"/>
      <c r="AS132" s="206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4" customFormat="1" ht="25.5" customHeight="1" x14ac:dyDescent="0.25">
      <c r="A133" s="436">
        <v>4</v>
      </c>
      <c r="B133" s="66"/>
      <c r="C133" s="66"/>
      <c r="D133" s="590" t="s">
        <v>17</v>
      </c>
      <c r="E133" s="590"/>
      <c r="F133" s="590"/>
      <c r="G133" s="591"/>
      <c r="H133" s="75">
        <f t="shared" si="506"/>
        <v>47600</v>
      </c>
      <c r="I133" s="77">
        <f t="shared" ref="I133:S133" si="525">I134+I138</f>
        <v>600</v>
      </c>
      <c r="J133" s="61">
        <f t="shared" si="525"/>
        <v>0</v>
      </c>
      <c r="K133" s="79">
        <f t="shared" si="525"/>
        <v>0</v>
      </c>
      <c r="L133" s="301">
        <f t="shared" si="525"/>
        <v>47000</v>
      </c>
      <c r="M133" s="95">
        <f t="shared" si="525"/>
        <v>0</v>
      </c>
      <c r="N133" s="78">
        <f t="shared" si="525"/>
        <v>0</v>
      </c>
      <c r="O133" s="78">
        <f t="shared" si="525"/>
        <v>0</v>
      </c>
      <c r="P133" s="78">
        <f t="shared" si="525"/>
        <v>0</v>
      </c>
      <c r="Q133" s="78">
        <f t="shared" si="525"/>
        <v>0</v>
      </c>
      <c r="R133" s="78">
        <f t="shared" si="525"/>
        <v>0</v>
      </c>
      <c r="S133" s="79">
        <f t="shared" si="525"/>
        <v>0</v>
      </c>
      <c r="T133" s="237">
        <f t="shared" si="504"/>
        <v>43000</v>
      </c>
      <c r="U133" s="77">
        <f t="shared" ref="U133:AE133" si="526">U134+U138</f>
        <v>0</v>
      </c>
      <c r="V133" s="61">
        <f t="shared" si="526"/>
        <v>0</v>
      </c>
      <c r="W133" s="79">
        <f t="shared" si="526"/>
        <v>0</v>
      </c>
      <c r="X133" s="301">
        <f t="shared" si="526"/>
        <v>43000</v>
      </c>
      <c r="Y133" s="95">
        <f t="shared" si="526"/>
        <v>0</v>
      </c>
      <c r="Z133" s="78">
        <f t="shared" si="526"/>
        <v>0</v>
      </c>
      <c r="AA133" s="78">
        <f t="shared" si="526"/>
        <v>0</v>
      </c>
      <c r="AB133" s="78">
        <f t="shared" si="526"/>
        <v>0</v>
      </c>
      <c r="AC133" s="78">
        <f t="shared" si="526"/>
        <v>0</v>
      </c>
      <c r="AD133" s="78">
        <f t="shared" si="526"/>
        <v>0</v>
      </c>
      <c r="AE133" s="79">
        <f t="shared" si="526"/>
        <v>0</v>
      </c>
      <c r="AF133" s="262">
        <f t="shared" si="505"/>
        <v>90600</v>
      </c>
      <c r="AG133" s="315">
        <f t="shared" ref="AG133:AQ133" si="527">AG134+AG138</f>
        <v>600</v>
      </c>
      <c r="AH133" s="263">
        <f t="shared" si="527"/>
        <v>0</v>
      </c>
      <c r="AI133" s="239">
        <f t="shared" si="527"/>
        <v>0</v>
      </c>
      <c r="AJ133" s="303">
        <f t="shared" si="527"/>
        <v>90000</v>
      </c>
      <c r="AK133" s="240">
        <f t="shared" si="527"/>
        <v>0</v>
      </c>
      <c r="AL133" s="241">
        <f t="shared" si="527"/>
        <v>0</v>
      </c>
      <c r="AM133" s="241">
        <f t="shared" si="527"/>
        <v>0</v>
      </c>
      <c r="AN133" s="241">
        <f t="shared" si="527"/>
        <v>0</v>
      </c>
      <c r="AO133" s="241">
        <f t="shared" si="527"/>
        <v>0</v>
      </c>
      <c r="AP133" s="241">
        <f t="shared" si="527"/>
        <v>0</v>
      </c>
      <c r="AQ133" s="239">
        <f t="shared" si="527"/>
        <v>0</v>
      </c>
      <c r="AR133" s="206"/>
      <c r="AS133" s="89"/>
      <c r="AT133" s="388"/>
      <c r="AU133" s="388"/>
      <c r="AV133" s="388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 s="192"/>
      <c r="BK133" s="192"/>
      <c r="BL133" s="192"/>
      <c r="BM133" s="192"/>
      <c r="BN133" s="192"/>
      <c r="BO133" s="192"/>
      <c r="BP133" s="192"/>
      <c r="BQ133" s="192"/>
      <c r="BR133" s="192"/>
      <c r="BS133" s="192"/>
      <c r="BT133" s="192"/>
      <c r="BU133" s="192"/>
      <c r="BV133" s="192"/>
      <c r="BW133" s="192"/>
      <c r="BX133" s="192"/>
      <c r="BY133" s="192"/>
      <c r="BZ133" s="192"/>
      <c r="CA133" s="192"/>
      <c r="CB133" s="192"/>
      <c r="CC133" s="192"/>
      <c r="CD133" s="192"/>
      <c r="CE133" s="192"/>
      <c r="CF133" s="192"/>
      <c r="CG133" s="192"/>
      <c r="CH133" s="192"/>
      <c r="CI133" s="192"/>
      <c r="CJ133" s="192"/>
      <c r="CK133" s="192"/>
      <c r="CL133" s="192"/>
      <c r="CM133" s="192"/>
      <c r="CN133" s="192"/>
      <c r="CO133" s="192"/>
      <c r="CP133" s="192"/>
      <c r="CQ133" s="192"/>
      <c r="CR133" s="192"/>
      <c r="CS133" s="192"/>
      <c r="CT133" s="192"/>
      <c r="CU133" s="192"/>
      <c r="CV133" s="192"/>
      <c r="CW133" s="192"/>
      <c r="CX133" s="192"/>
      <c r="CY133" s="192"/>
      <c r="CZ133" s="192"/>
      <c r="DA133" s="192"/>
      <c r="DB133" s="192"/>
      <c r="DC133" s="192"/>
      <c r="DD133" s="192"/>
      <c r="DE133" s="192"/>
      <c r="DF133" s="192"/>
      <c r="DG133" s="192"/>
      <c r="DH133" s="192"/>
      <c r="DI133" s="192"/>
      <c r="DJ133" s="192"/>
      <c r="DK133" s="192"/>
      <c r="DL133" s="192"/>
      <c r="DM133" s="192"/>
      <c r="DN133" s="192"/>
      <c r="DO133" s="192"/>
      <c r="DP133" s="192"/>
      <c r="DQ133" s="192"/>
      <c r="DR133" s="192"/>
      <c r="DS133" s="192"/>
      <c r="DT133" s="192"/>
      <c r="DU133" s="192"/>
      <c r="DV133" s="192"/>
      <c r="DW133" s="192"/>
      <c r="DX133" s="192"/>
      <c r="DY133" s="192"/>
      <c r="DZ133" s="192"/>
      <c r="EA133" s="192"/>
      <c r="EB133" s="192"/>
      <c r="EC133" s="192"/>
      <c r="ED133" s="192"/>
      <c r="EE133" s="192"/>
      <c r="EF133" s="192"/>
    </row>
    <row r="134" spans="1:136" s="73" customFormat="1" ht="24.75" customHeight="1" x14ac:dyDescent="0.25">
      <c r="A134" s="581">
        <v>42</v>
      </c>
      <c r="B134" s="582"/>
      <c r="C134" s="437"/>
      <c r="D134" s="583" t="s">
        <v>45</v>
      </c>
      <c r="E134" s="583"/>
      <c r="F134" s="583"/>
      <c r="G134" s="584"/>
      <c r="H134" s="75">
        <f>SUM(I134:S134)</f>
        <v>47600</v>
      </c>
      <c r="I134" s="77">
        <f t="shared" ref="I134:S134" si="528">SUM(I135:I137)</f>
        <v>600</v>
      </c>
      <c r="J134" s="61">
        <f t="shared" si="528"/>
        <v>0</v>
      </c>
      <c r="K134" s="79">
        <f t="shared" si="528"/>
        <v>0</v>
      </c>
      <c r="L134" s="301">
        <f t="shared" si="528"/>
        <v>47000</v>
      </c>
      <c r="M134" s="95">
        <f t="shared" si="528"/>
        <v>0</v>
      </c>
      <c r="N134" s="78">
        <f t="shared" si="528"/>
        <v>0</v>
      </c>
      <c r="O134" s="78">
        <f t="shared" si="528"/>
        <v>0</v>
      </c>
      <c r="P134" s="78">
        <f t="shared" si="528"/>
        <v>0</v>
      </c>
      <c r="Q134" s="78">
        <f t="shared" si="528"/>
        <v>0</v>
      </c>
      <c r="R134" s="78">
        <f t="shared" si="528"/>
        <v>0</v>
      </c>
      <c r="S134" s="79">
        <f t="shared" si="528"/>
        <v>0</v>
      </c>
      <c r="T134" s="237">
        <f>SUM(U134:AE134)</f>
        <v>43000</v>
      </c>
      <c r="U134" s="77">
        <f t="shared" ref="U134:AE134" si="529">SUM(U135:U137)</f>
        <v>0</v>
      </c>
      <c r="V134" s="61">
        <f t="shared" si="529"/>
        <v>0</v>
      </c>
      <c r="W134" s="79">
        <f t="shared" si="529"/>
        <v>0</v>
      </c>
      <c r="X134" s="301">
        <f t="shared" si="529"/>
        <v>43000</v>
      </c>
      <c r="Y134" s="95">
        <f t="shared" si="529"/>
        <v>0</v>
      </c>
      <c r="Z134" s="78">
        <f t="shared" si="529"/>
        <v>0</v>
      </c>
      <c r="AA134" s="78">
        <f t="shared" si="529"/>
        <v>0</v>
      </c>
      <c r="AB134" s="78">
        <f t="shared" si="529"/>
        <v>0</v>
      </c>
      <c r="AC134" s="78">
        <f t="shared" si="529"/>
        <v>0</v>
      </c>
      <c r="AD134" s="78">
        <f t="shared" si="529"/>
        <v>0</v>
      </c>
      <c r="AE134" s="79">
        <f t="shared" si="529"/>
        <v>0</v>
      </c>
      <c r="AF134" s="262">
        <f>SUM(AG134:AQ134)</f>
        <v>90600</v>
      </c>
      <c r="AG134" s="315">
        <f t="shared" ref="AG134:AQ134" si="530">SUM(AG135:AG137)</f>
        <v>600</v>
      </c>
      <c r="AH134" s="263">
        <f t="shared" si="530"/>
        <v>0</v>
      </c>
      <c r="AI134" s="239">
        <f t="shared" si="530"/>
        <v>0</v>
      </c>
      <c r="AJ134" s="303">
        <f t="shared" si="530"/>
        <v>90000</v>
      </c>
      <c r="AK134" s="240">
        <f t="shared" si="530"/>
        <v>0</v>
      </c>
      <c r="AL134" s="241">
        <f t="shared" si="530"/>
        <v>0</v>
      </c>
      <c r="AM134" s="241">
        <f t="shared" si="530"/>
        <v>0</v>
      </c>
      <c r="AN134" s="241">
        <f t="shared" si="530"/>
        <v>0</v>
      </c>
      <c r="AO134" s="241">
        <f t="shared" si="530"/>
        <v>0</v>
      </c>
      <c r="AP134" s="241">
        <f t="shared" si="530"/>
        <v>0</v>
      </c>
      <c r="AQ134" s="239">
        <f t="shared" si="530"/>
        <v>0</v>
      </c>
      <c r="AR134" s="206"/>
      <c r="AS134" s="89"/>
      <c r="AT134" s="388"/>
      <c r="AU134" s="388"/>
      <c r="AV134" s="388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0"/>
      <c r="BV134" s="190"/>
      <c r="BW134" s="190"/>
      <c r="BX134" s="190"/>
      <c r="BY134" s="190"/>
      <c r="BZ134" s="190"/>
      <c r="CA134" s="190"/>
      <c r="CB134" s="190"/>
      <c r="CC134" s="190"/>
      <c r="CD134" s="190"/>
      <c r="CE134" s="190"/>
      <c r="CF134" s="190"/>
      <c r="CG134" s="190"/>
      <c r="CH134" s="190"/>
      <c r="CI134" s="190"/>
      <c r="CJ134" s="190"/>
      <c r="CK134" s="190"/>
      <c r="CL134" s="190"/>
      <c r="CM134" s="190"/>
      <c r="CN134" s="190"/>
      <c r="CO134" s="190"/>
      <c r="CP134" s="190"/>
      <c r="CQ134" s="190"/>
      <c r="CR134" s="190"/>
      <c r="CS134" s="190"/>
      <c r="CT134" s="190"/>
      <c r="CU134" s="190"/>
      <c r="CV134" s="190"/>
      <c r="CW134" s="190"/>
      <c r="CX134" s="190"/>
      <c r="CY134" s="190"/>
      <c r="CZ134" s="190"/>
      <c r="DA134" s="190"/>
      <c r="DB134" s="190"/>
      <c r="DC134" s="190"/>
      <c r="DD134" s="190"/>
      <c r="DE134" s="190"/>
      <c r="DF134" s="190"/>
      <c r="DG134" s="190"/>
      <c r="DH134" s="190"/>
      <c r="DI134" s="190"/>
      <c r="DJ134" s="190"/>
      <c r="DK134" s="190"/>
      <c r="DL134" s="190"/>
      <c r="DM134" s="190"/>
      <c r="DN134" s="190"/>
      <c r="DO134" s="190"/>
      <c r="DP134" s="190"/>
      <c r="DQ134" s="190"/>
      <c r="DR134" s="190"/>
      <c r="DS134" s="190"/>
      <c r="DT134" s="190"/>
      <c r="DU134" s="190"/>
      <c r="DV134" s="190"/>
      <c r="DW134" s="190"/>
      <c r="DX134" s="190"/>
      <c r="DY134" s="190"/>
      <c r="DZ134" s="190"/>
      <c r="EA134" s="190"/>
      <c r="EB134" s="190"/>
      <c r="EC134" s="190"/>
      <c r="ED134" s="190"/>
      <c r="EE134" s="190"/>
      <c r="EF134" s="190"/>
    </row>
    <row r="135" spans="1:136" s="72" customFormat="1" ht="15" x14ac:dyDescent="0.25">
      <c r="A135" s="230"/>
      <c r="B135" s="179"/>
      <c r="C135" s="179">
        <v>422</v>
      </c>
      <c r="D135" s="577" t="s">
        <v>11</v>
      </c>
      <c r="E135" s="577"/>
      <c r="F135" s="577"/>
      <c r="G135" s="578"/>
      <c r="H135" s="76">
        <f>SUM(I135:S135)</f>
        <v>0</v>
      </c>
      <c r="I135" s="80"/>
      <c r="J135" s="94"/>
      <c r="K135" s="82"/>
      <c r="L135" s="302"/>
      <c r="M135" s="118"/>
      <c r="N135" s="81"/>
      <c r="O135" s="81"/>
      <c r="P135" s="81"/>
      <c r="Q135" s="81"/>
      <c r="R135" s="81"/>
      <c r="S135" s="82"/>
      <c r="T135" s="28">
        <f>SUM(U135:AE135)</f>
        <v>0</v>
      </c>
      <c r="U135" s="80"/>
      <c r="V135" s="94"/>
      <c r="W135" s="82"/>
      <c r="X135" s="302"/>
      <c r="Y135" s="118"/>
      <c r="Z135" s="81"/>
      <c r="AA135" s="81"/>
      <c r="AB135" s="81"/>
      <c r="AC135" s="81"/>
      <c r="AD135" s="81"/>
      <c r="AE135" s="82"/>
      <c r="AF135" s="109">
        <f>SUM(AG135:AQ135)</f>
        <v>0</v>
      </c>
      <c r="AG135" s="29">
        <f t="shared" ref="AG135:AG137" si="531">I135+U135</f>
        <v>0</v>
      </c>
      <c r="AH135" s="92">
        <f t="shared" ref="AH135:AH137" si="532">J135+V135</f>
        <v>0</v>
      </c>
      <c r="AI135" s="31">
        <f t="shared" ref="AI135:AI137" si="533">K135+W135</f>
        <v>0</v>
      </c>
      <c r="AJ135" s="326">
        <f t="shared" ref="AJ135:AJ137" si="534">L135+X135</f>
        <v>0</v>
      </c>
      <c r="AK135" s="290">
        <f t="shared" ref="AK135:AK137" si="535">M135+Y135</f>
        <v>0</v>
      </c>
      <c r="AL135" s="30">
        <f t="shared" ref="AL135:AL137" si="536">N135+Z135</f>
        <v>0</v>
      </c>
      <c r="AM135" s="30">
        <f t="shared" ref="AM135:AM137" si="537">O135+AA135</f>
        <v>0</v>
      </c>
      <c r="AN135" s="30">
        <f t="shared" ref="AN135:AN137" si="538">P135+AB135</f>
        <v>0</v>
      </c>
      <c r="AO135" s="30">
        <f t="shared" ref="AO135:AO137" si="539">Q135+AC135</f>
        <v>0</v>
      </c>
      <c r="AP135" s="30">
        <f t="shared" ref="AP135:AP137" si="540">R135+AD135</f>
        <v>0</v>
      </c>
      <c r="AQ135" s="31">
        <f t="shared" ref="AQ135:AQ137" si="541">S135+AE135</f>
        <v>0</v>
      </c>
      <c r="AR135" s="206"/>
      <c r="AS135" s="89"/>
      <c r="AT135" s="388"/>
      <c r="AU135" s="388"/>
      <c r="AV135" s="388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" x14ac:dyDescent="0.25">
      <c r="A136" s="230"/>
      <c r="B136" s="179"/>
      <c r="C136" s="179">
        <v>423</v>
      </c>
      <c r="D136" s="577" t="s">
        <v>89</v>
      </c>
      <c r="E136" s="577"/>
      <c r="F136" s="577"/>
      <c r="G136" s="578"/>
      <c r="H136" s="76">
        <f>SUM(I136:S136)</f>
        <v>0</v>
      </c>
      <c r="I136" s="80"/>
      <c r="J136" s="94"/>
      <c r="K136" s="82"/>
      <c r="L136" s="302"/>
      <c r="M136" s="118"/>
      <c r="N136" s="81"/>
      <c r="O136" s="81"/>
      <c r="P136" s="81"/>
      <c r="Q136" s="81"/>
      <c r="R136" s="81"/>
      <c r="S136" s="82"/>
      <c r="T136" s="28">
        <f>SUM(U136:AE136)</f>
        <v>0</v>
      </c>
      <c r="U136" s="80"/>
      <c r="V136" s="94"/>
      <c r="W136" s="82"/>
      <c r="X136" s="302"/>
      <c r="Y136" s="118"/>
      <c r="Z136" s="81"/>
      <c r="AA136" s="81"/>
      <c r="AB136" s="81"/>
      <c r="AC136" s="81"/>
      <c r="AD136" s="81"/>
      <c r="AE136" s="82"/>
      <c r="AF136" s="109">
        <f>SUM(AG136:AQ136)</f>
        <v>0</v>
      </c>
      <c r="AG136" s="29">
        <f t="shared" si="531"/>
        <v>0</v>
      </c>
      <c r="AH136" s="92">
        <f t="shared" si="532"/>
        <v>0</v>
      </c>
      <c r="AI136" s="31">
        <f t="shared" si="533"/>
        <v>0</v>
      </c>
      <c r="AJ136" s="326">
        <f t="shared" si="534"/>
        <v>0</v>
      </c>
      <c r="AK136" s="290">
        <f t="shared" si="535"/>
        <v>0</v>
      </c>
      <c r="AL136" s="30">
        <f t="shared" si="536"/>
        <v>0</v>
      </c>
      <c r="AM136" s="30">
        <f t="shared" si="537"/>
        <v>0</v>
      </c>
      <c r="AN136" s="30">
        <f t="shared" si="538"/>
        <v>0</v>
      </c>
      <c r="AO136" s="30">
        <f t="shared" si="539"/>
        <v>0</v>
      </c>
      <c r="AP136" s="30">
        <f t="shared" si="540"/>
        <v>0</v>
      </c>
      <c r="AQ136" s="31">
        <f t="shared" si="541"/>
        <v>0</v>
      </c>
      <c r="AR136" s="206"/>
      <c r="AS136" s="89"/>
      <c r="AT136" s="388"/>
      <c r="AU136" s="388"/>
      <c r="AV136" s="388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26.25" customHeight="1" x14ac:dyDescent="0.25">
      <c r="A137" s="225"/>
      <c r="B137" s="279"/>
      <c r="C137" s="279">
        <v>424</v>
      </c>
      <c r="D137" s="577" t="s">
        <v>46</v>
      </c>
      <c r="E137" s="577"/>
      <c r="F137" s="577"/>
      <c r="G137" s="578"/>
      <c r="H137" s="76">
        <f t="shared" ref="H137:H140" si="542">SUM(I137:S137)</f>
        <v>47600</v>
      </c>
      <c r="I137" s="80">
        <v>600</v>
      </c>
      <c r="J137" s="94"/>
      <c r="K137" s="82"/>
      <c r="L137" s="302">
        <v>47000</v>
      </c>
      <c r="M137" s="118"/>
      <c r="N137" s="81"/>
      <c r="O137" s="81"/>
      <c r="P137" s="81"/>
      <c r="Q137" s="81"/>
      <c r="R137" s="81"/>
      <c r="S137" s="82"/>
      <c r="T137" s="28">
        <f t="shared" ref="T137:T140" si="543">SUM(U137:AE137)</f>
        <v>43000</v>
      </c>
      <c r="U137" s="80"/>
      <c r="V137" s="94"/>
      <c r="W137" s="82"/>
      <c r="X137" s="302">
        <v>43000</v>
      </c>
      <c r="Y137" s="118"/>
      <c r="Z137" s="81"/>
      <c r="AA137" s="81"/>
      <c r="AB137" s="81"/>
      <c r="AC137" s="81"/>
      <c r="AD137" s="81"/>
      <c r="AE137" s="82"/>
      <c r="AF137" s="109">
        <f t="shared" ref="AF137:AF140" si="544">SUM(AG137:AQ137)</f>
        <v>90600</v>
      </c>
      <c r="AG137" s="29">
        <f t="shared" si="531"/>
        <v>600</v>
      </c>
      <c r="AH137" s="92">
        <f t="shared" si="532"/>
        <v>0</v>
      </c>
      <c r="AI137" s="31">
        <f t="shared" si="533"/>
        <v>0</v>
      </c>
      <c r="AJ137" s="326">
        <f t="shared" si="534"/>
        <v>90000</v>
      </c>
      <c r="AK137" s="290">
        <f t="shared" si="535"/>
        <v>0</v>
      </c>
      <c r="AL137" s="30">
        <f t="shared" si="536"/>
        <v>0</v>
      </c>
      <c r="AM137" s="30">
        <f t="shared" si="537"/>
        <v>0</v>
      </c>
      <c r="AN137" s="30">
        <f t="shared" si="538"/>
        <v>0</v>
      </c>
      <c r="AO137" s="30">
        <f t="shared" si="539"/>
        <v>0</v>
      </c>
      <c r="AP137" s="30">
        <f t="shared" si="540"/>
        <v>0</v>
      </c>
      <c r="AQ137" s="31">
        <f t="shared" si="541"/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89" customFormat="1" ht="26.25" customHeight="1" x14ac:dyDescent="0.25">
      <c r="A138" s="531">
        <v>45</v>
      </c>
      <c r="B138" s="532"/>
      <c r="C138" s="431"/>
      <c r="D138" s="533" t="s">
        <v>86</v>
      </c>
      <c r="E138" s="533"/>
      <c r="F138" s="533"/>
      <c r="G138" s="533"/>
      <c r="H138" s="237">
        <f t="shared" si="542"/>
        <v>0</v>
      </c>
      <c r="I138" s="315">
        <f>I139+I140</f>
        <v>0</v>
      </c>
      <c r="J138" s="263">
        <f>J139+J140</f>
        <v>0</v>
      </c>
      <c r="K138" s="239">
        <f t="shared" ref="K138:S138" si="545">K139+K140</f>
        <v>0</v>
      </c>
      <c r="L138" s="303">
        <f t="shared" si="545"/>
        <v>0</v>
      </c>
      <c r="M138" s="240">
        <f t="shared" si="545"/>
        <v>0</v>
      </c>
      <c r="N138" s="241">
        <f t="shared" si="545"/>
        <v>0</v>
      </c>
      <c r="O138" s="241">
        <f t="shared" ref="O138" si="546">O139+O140</f>
        <v>0</v>
      </c>
      <c r="P138" s="241">
        <f t="shared" si="545"/>
        <v>0</v>
      </c>
      <c r="Q138" s="241">
        <f t="shared" si="545"/>
        <v>0</v>
      </c>
      <c r="R138" s="241">
        <f t="shared" si="545"/>
        <v>0</v>
      </c>
      <c r="S138" s="242">
        <f t="shared" si="545"/>
        <v>0</v>
      </c>
      <c r="T138" s="237">
        <f t="shared" si="543"/>
        <v>0</v>
      </c>
      <c r="U138" s="263">
        <f>U139+U140</f>
        <v>0</v>
      </c>
      <c r="V138" s="241">
        <f>V139+V140</f>
        <v>0</v>
      </c>
      <c r="W138" s="239">
        <f t="shared" ref="W138:AE138" si="547">W139+W140</f>
        <v>0</v>
      </c>
      <c r="X138" s="303">
        <f t="shared" si="547"/>
        <v>0</v>
      </c>
      <c r="Y138" s="240">
        <f t="shared" si="547"/>
        <v>0</v>
      </c>
      <c r="Z138" s="241">
        <f t="shared" si="547"/>
        <v>0</v>
      </c>
      <c r="AA138" s="241">
        <f t="shared" ref="AA138" si="548">AA139+AA140</f>
        <v>0</v>
      </c>
      <c r="AB138" s="241">
        <f t="shared" si="547"/>
        <v>0</v>
      </c>
      <c r="AC138" s="241">
        <f t="shared" si="547"/>
        <v>0</v>
      </c>
      <c r="AD138" s="241">
        <f t="shared" si="547"/>
        <v>0</v>
      </c>
      <c r="AE138" s="242">
        <f t="shared" si="547"/>
        <v>0</v>
      </c>
      <c r="AF138" s="262">
        <f t="shared" si="544"/>
        <v>0</v>
      </c>
      <c r="AG138" s="238">
        <f>AG139+AG140</f>
        <v>0</v>
      </c>
      <c r="AH138" s="241">
        <f>AH139+AH140</f>
        <v>0</v>
      </c>
      <c r="AI138" s="239">
        <f t="shared" ref="AI138:AQ138" si="549">AI139+AI140</f>
        <v>0</v>
      </c>
      <c r="AJ138" s="303">
        <f t="shared" si="549"/>
        <v>0</v>
      </c>
      <c r="AK138" s="240">
        <f t="shared" si="549"/>
        <v>0</v>
      </c>
      <c r="AL138" s="241">
        <f t="shared" si="549"/>
        <v>0</v>
      </c>
      <c r="AM138" s="241">
        <f t="shared" ref="AM138" si="550">AM139+AM140</f>
        <v>0</v>
      </c>
      <c r="AN138" s="241">
        <f t="shared" si="549"/>
        <v>0</v>
      </c>
      <c r="AO138" s="241">
        <f t="shared" si="549"/>
        <v>0</v>
      </c>
      <c r="AP138" s="241">
        <f t="shared" si="549"/>
        <v>0</v>
      </c>
      <c r="AQ138" s="242">
        <f t="shared" si="549"/>
        <v>0</v>
      </c>
      <c r="AR138" s="206"/>
      <c r="AT138" s="388"/>
      <c r="AU138" s="388"/>
      <c r="AV138" s="388"/>
    </row>
    <row r="139" spans="1:136" s="72" customFormat="1" ht="15" x14ac:dyDescent="0.25">
      <c r="A139" s="230"/>
      <c r="B139" s="179"/>
      <c r="C139" s="179">
        <v>451</v>
      </c>
      <c r="D139" s="577" t="s">
        <v>87</v>
      </c>
      <c r="E139" s="577"/>
      <c r="F139" s="577"/>
      <c r="G139" s="577"/>
      <c r="H139" s="76">
        <f t="shared" si="542"/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182"/>
      <c r="T139" s="28">
        <f t="shared" si="543"/>
        <v>0</v>
      </c>
      <c r="U139" s="94"/>
      <c r="V139" s="81"/>
      <c r="W139" s="82"/>
      <c r="X139" s="302"/>
      <c r="Y139" s="118"/>
      <c r="Z139" s="81"/>
      <c r="AA139" s="81"/>
      <c r="AB139" s="81"/>
      <c r="AC139" s="81"/>
      <c r="AD139" s="81"/>
      <c r="AE139" s="182"/>
      <c r="AF139" s="109">
        <f t="shared" si="544"/>
        <v>0</v>
      </c>
      <c r="AG139" s="474">
        <f t="shared" ref="AG139:AG140" si="551">I139+U139</f>
        <v>0</v>
      </c>
      <c r="AH139" s="30">
        <f t="shared" ref="AH139:AH140" si="552">J139+V139</f>
        <v>0</v>
      </c>
      <c r="AI139" s="31">
        <f t="shared" ref="AI139:AI140" si="553">K139+W139</f>
        <v>0</v>
      </c>
      <c r="AJ139" s="326">
        <f t="shared" ref="AJ139:AJ140" si="554">L139+X139</f>
        <v>0</v>
      </c>
      <c r="AK139" s="290">
        <f t="shared" ref="AK139:AK140" si="555">M139+Y139</f>
        <v>0</v>
      </c>
      <c r="AL139" s="30">
        <f t="shared" ref="AL139:AL140" si="556">N139+Z139</f>
        <v>0</v>
      </c>
      <c r="AM139" s="30">
        <f t="shared" ref="AM139:AM140" si="557">O139+AA139</f>
        <v>0</v>
      </c>
      <c r="AN139" s="30">
        <f t="shared" ref="AN139:AN140" si="558">P139+AB139</f>
        <v>0</v>
      </c>
      <c r="AO139" s="30">
        <f t="shared" ref="AO139:AO140" si="559">Q139+AC139</f>
        <v>0</v>
      </c>
      <c r="AP139" s="30">
        <f t="shared" ref="AP139:AP140" si="560">R139+AD139</f>
        <v>0</v>
      </c>
      <c r="AQ139" s="125">
        <f t="shared" ref="AQ139:AQ140" si="561">S139+AE139</f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2" customFormat="1" ht="15" x14ac:dyDescent="0.25">
      <c r="A140" s="230"/>
      <c r="B140" s="179"/>
      <c r="C140" s="179">
        <v>452</v>
      </c>
      <c r="D140" s="577" t="s">
        <v>91</v>
      </c>
      <c r="E140" s="577"/>
      <c r="F140" s="577"/>
      <c r="G140" s="577"/>
      <c r="H140" s="76">
        <f t="shared" si="542"/>
        <v>0</v>
      </c>
      <c r="I140" s="80"/>
      <c r="J140" s="94"/>
      <c r="K140" s="82"/>
      <c r="L140" s="302"/>
      <c r="M140" s="118"/>
      <c r="N140" s="81"/>
      <c r="O140" s="81"/>
      <c r="P140" s="81"/>
      <c r="Q140" s="81"/>
      <c r="R140" s="81"/>
      <c r="S140" s="182"/>
      <c r="T140" s="28">
        <f t="shared" si="543"/>
        <v>0</v>
      </c>
      <c r="U140" s="94"/>
      <c r="V140" s="81"/>
      <c r="W140" s="82"/>
      <c r="X140" s="302"/>
      <c r="Y140" s="118"/>
      <c r="Z140" s="81"/>
      <c r="AA140" s="81"/>
      <c r="AB140" s="81"/>
      <c r="AC140" s="81"/>
      <c r="AD140" s="81"/>
      <c r="AE140" s="182"/>
      <c r="AF140" s="109">
        <f t="shared" si="544"/>
        <v>0</v>
      </c>
      <c r="AG140" s="474">
        <f t="shared" si="551"/>
        <v>0</v>
      </c>
      <c r="AH140" s="30">
        <f t="shared" si="552"/>
        <v>0</v>
      </c>
      <c r="AI140" s="31">
        <f t="shared" si="553"/>
        <v>0</v>
      </c>
      <c r="AJ140" s="326">
        <f t="shared" si="554"/>
        <v>0</v>
      </c>
      <c r="AK140" s="290">
        <f t="shared" si="555"/>
        <v>0</v>
      </c>
      <c r="AL140" s="30">
        <f t="shared" si="556"/>
        <v>0</v>
      </c>
      <c r="AM140" s="30">
        <f t="shared" si="557"/>
        <v>0</v>
      </c>
      <c r="AN140" s="30">
        <f t="shared" si="558"/>
        <v>0</v>
      </c>
      <c r="AO140" s="30">
        <f t="shared" si="559"/>
        <v>0</v>
      </c>
      <c r="AP140" s="30">
        <f t="shared" si="560"/>
        <v>0</v>
      </c>
      <c r="AQ140" s="125">
        <f t="shared" si="561"/>
        <v>0</v>
      </c>
      <c r="AR140" s="206"/>
      <c r="AS140" s="89"/>
      <c r="AT140" s="388"/>
      <c r="AU140" s="388"/>
      <c r="AV140" s="388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272" customFormat="1" ht="12.75" customHeight="1" x14ac:dyDescent="0.25">
      <c r="A141" s="270"/>
      <c r="B141" s="271"/>
      <c r="D141" s="273"/>
      <c r="E141" s="273"/>
      <c r="F141" s="273"/>
      <c r="G141" s="273"/>
      <c r="I141" s="650"/>
      <c r="J141" s="650"/>
      <c r="K141" s="650"/>
      <c r="L141" s="650"/>
      <c r="M141" s="650"/>
      <c r="N141" s="650"/>
      <c r="O141" s="650"/>
      <c r="P141" s="650"/>
      <c r="Q141" s="650"/>
      <c r="R141" s="650"/>
      <c r="S141" s="650"/>
      <c r="T141" s="391"/>
      <c r="U141" s="650"/>
      <c r="V141" s="650"/>
      <c r="W141" s="650"/>
      <c r="X141" s="650"/>
      <c r="Y141" s="650"/>
      <c r="Z141" s="650"/>
      <c r="AA141" s="650"/>
      <c r="AB141" s="650"/>
      <c r="AC141" s="650"/>
      <c r="AD141" s="650"/>
      <c r="AE141" s="650"/>
      <c r="AF141" s="276"/>
      <c r="AG141" s="579"/>
      <c r="AH141" s="579"/>
      <c r="AI141" s="579"/>
      <c r="AJ141" s="579"/>
      <c r="AK141" s="579"/>
      <c r="AL141" s="579"/>
      <c r="AM141" s="579"/>
      <c r="AN141" s="579"/>
      <c r="AO141" s="579"/>
      <c r="AP141" s="579"/>
      <c r="AQ141" s="580"/>
      <c r="AR141" s="274"/>
      <c r="AS141" s="309"/>
      <c r="AT141" s="309"/>
      <c r="AU141" s="309"/>
      <c r="AV141" s="309"/>
      <c r="AW141" s="276"/>
      <c r="AX141" s="276"/>
      <c r="AY141" s="276"/>
      <c r="AZ141" s="276"/>
      <c r="BA141" s="275"/>
      <c r="BB141" s="275"/>
      <c r="BC141" s="275"/>
      <c r="BD141" s="275"/>
      <c r="BE141" s="275"/>
      <c r="BF141" s="275"/>
      <c r="BG141" s="275"/>
      <c r="BH141" s="275"/>
      <c r="BI141" s="275"/>
      <c r="BJ141" s="275"/>
      <c r="BK141" s="275"/>
      <c r="BL141" s="275"/>
      <c r="BM141" s="275"/>
      <c r="BN141" s="275"/>
      <c r="BO141" s="275"/>
      <c r="BP141" s="276"/>
      <c r="BQ141" s="276"/>
      <c r="BR141" s="276"/>
      <c r="BS141" s="276"/>
      <c r="BT141" s="276"/>
      <c r="BU141" s="276"/>
      <c r="BV141" s="276"/>
      <c r="BW141" s="276"/>
      <c r="BX141" s="276"/>
      <c r="BY141" s="276"/>
      <c r="BZ141" s="276"/>
      <c r="CA141" s="276"/>
      <c r="CB141" s="276"/>
      <c r="CC141" s="276"/>
      <c r="CD141" s="276"/>
      <c r="CE141" s="276"/>
      <c r="CF141" s="276"/>
      <c r="CG141" s="276"/>
      <c r="CH141" s="276"/>
      <c r="CI141" s="276"/>
      <c r="CJ141" s="276"/>
      <c r="CK141" s="276"/>
      <c r="CL141" s="276"/>
      <c r="CM141" s="276"/>
      <c r="CN141" s="276"/>
      <c r="CO141" s="276"/>
      <c r="CP141" s="276"/>
      <c r="CQ141" s="276"/>
      <c r="CR141" s="276"/>
      <c r="CS141" s="276"/>
      <c r="CT141" s="276"/>
      <c r="CU141" s="276"/>
      <c r="CV141" s="276"/>
      <c r="CW141" s="276"/>
      <c r="CX141" s="276"/>
      <c r="CY141" s="276"/>
      <c r="CZ141" s="276"/>
      <c r="DA141" s="276"/>
      <c r="DB141" s="276"/>
      <c r="DC141" s="276"/>
      <c r="DD141" s="276"/>
      <c r="DE141" s="276"/>
      <c r="DF141" s="276"/>
      <c r="DG141" s="276"/>
      <c r="DH141" s="276"/>
      <c r="DI141" s="276"/>
      <c r="DJ141" s="276"/>
      <c r="DK141" s="276"/>
      <c r="DL141" s="276"/>
      <c r="DM141" s="276"/>
      <c r="DN141" s="276"/>
      <c r="DO141" s="276"/>
      <c r="DP141" s="276"/>
      <c r="DQ141" s="276"/>
      <c r="DR141" s="276"/>
      <c r="DS141" s="276"/>
      <c r="DT141" s="276"/>
      <c r="DU141" s="276"/>
      <c r="DV141" s="276"/>
      <c r="DW141" s="276"/>
      <c r="DX141" s="276"/>
      <c r="DY141" s="276"/>
      <c r="DZ141" s="276"/>
      <c r="EA141" s="276"/>
      <c r="EB141" s="276"/>
      <c r="EC141" s="276"/>
      <c r="ED141" s="276"/>
      <c r="EE141" s="276"/>
      <c r="EF141" s="276"/>
    </row>
    <row r="142" spans="1:136" s="72" customFormat="1" ht="10.5" customHeight="1" x14ac:dyDescent="0.25">
      <c r="A142" s="225"/>
      <c r="B142" s="210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33"/>
      <c r="AR142" s="206"/>
      <c r="AS142" s="589"/>
      <c r="AT142" s="589"/>
      <c r="AU142" s="589"/>
      <c r="AV142" s="589"/>
      <c r="AW142" s="89"/>
      <c r="AX142" s="89"/>
      <c r="AY142" s="89"/>
      <c r="AZ142" s="89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74" customFormat="1" ht="25.9" hidden="1" customHeight="1" x14ac:dyDescent="0.25">
      <c r="A143" s="585" t="s">
        <v>302</v>
      </c>
      <c r="B143" s="586"/>
      <c r="C143" s="586"/>
      <c r="D143" s="587" t="s">
        <v>124</v>
      </c>
      <c r="E143" s="587"/>
      <c r="F143" s="587"/>
      <c r="G143" s="588"/>
      <c r="H143" s="83">
        <f>SUM(I143:S143)</f>
        <v>0</v>
      </c>
      <c r="I143" s="84">
        <f>I144</f>
        <v>0</v>
      </c>
      <c r="J143" s="285">
        <f>J144</f>
        <v>0</v>
      </c>
      <c r="K143" s="86">
        <f t="shared" ref="K143:AQ143" si="562">K144</f>
        <v>0</v>
      </c>
      <c r="L143" s="300">
        <f t="shared" si="562"/>
        <v>0</v>
      </c>
      <c r="M143" s="120">
        <f t="shared" si="562"/>
        <v>0</v>
      </c>
      <c r="N143" s="85">
        <f t="shared" si="562"/>
        <v>0</v>
      </c>
      <c r="O143" s="85">
        <f t="shared" si="562"/>
        <v>0</v>
      </c>
      <c r="P143" s="85">
        <f t="shared" si="562"/>
        <v>0</v>
      </c>
      <c r="Q143" s="85">
        <f t="shared" si="562"/>
        <v>0</v>
      </c>
      <c r="R143" s="85">
        <f t="shared" si="562"/>
        <v>0</v>
      </c>
      <c r="S143" s="86">
        <f t="shared" si="562"/>
        <v>0</v>
      </c>
      <c r="T143" s="245">
        <f>SUM(U143:AE143)</f>
        <v>0</v>
      </c>
      <c r="U143" s="84">
        <f>U144</f>
        <v>0</v>
      </c>
      <c r="V143" s="285">
        <f>V144</f>
        <v>0</v>
      </c>
      <c r="W143" s="86">
        <f t="shared" si="562"/>
        <v>0</v>
      </c>
      <c r="X143" s="300">
        <f t="shared" si="562"/>
        <v>0</v>
      </c>
      <c r="Y143" s="120">
        <f t="shared" si="562"/>
        <v>0</v>
      </c>
      <c r="Z143" s="85">
        <f t="shared" si="562"/>
        <v>0</v>
      </c>
      <c r="AA143" s="85">
        <f t="shared" si="562"/>
        <v>0</v>
      </c>
      <c r="AB143" s="85">
        <f t="shared" si="562"/>
        <v>0</v>
      </c>
      <c r="AC143" s="85">
        <f t="shared" si="562"/>
        <v>0</v>
      </c>
      <c r="AD143" s="85">
        <f t="shared" si="562"/>
        <v>0</v>
      </c>
      <c r="AE143" s="86">
        <f t="shared" si="562"/>
        <v>0</v>
      </c>
      <c r="AF143" s="261">
        <f>SUM(AG143:AQ143)</f>
        <v>0</v>
      </c>
      <c r="AG143" s="468">
        <f>AG144</f>
        <v>0</v>
      </c>
      <c r="AH143" s="469">
        <f>AH144</f>
        <v>0</v>
      </c>
      <c r="AI143" s="470">
        <f t="shared" si="562"/>
        <v>0</v>
      </c>
      <c r="AJ143" s="471">
        <f t="shared" si="562"/>
        <v>0</v>
      </c>
      <c r="AK143" s="472">
        <f t="shared" si="562"/>
        <v>0</v>
      </c>
      <c r="AL143" s="473">
        <f t="shared" si="562"/>
        <v>0</v>
      </c>
      <c r="AM143" s="473">
        <f t="shared" si="562"/>
        <v>0</v>
      </c>
      <c r="AN143" s="473">
        <f t="shared" si="562"/>
        <v>0</v>
      </c>
      <c r="AO143" s="473">
        <f t="shared" si="562"/>
        <v>0</v>
      </c>
      <c r="AP143" s="473">
        <f t="shared" si="562"/>
        <v>0</v>
      </c>
      <c r="AQ143" s="470">
        <f t="shared" si="562"/>
        <v>0</v>
      </c>
      <c r="AR143" s="206"/>
      <c r="AS143" s="190"/>
      <c r="AT143" s="448"/>
      <c r="AU143" s="448"/>
      <c r="AV143" s="448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  <c r="DM143" s="192"/>
      <c r="DN143" s="192"/>
      <c r="DO143" s="192"/>
      <c r="DP143" s="192"/>
      <c r="DQ143" s="192"/>
      <c r="DR143" s="192"/>
      <c r="DS143" s="192"/>
      <c r="DT143" s="192"/>
      <c r="DU143" s="192"/>
      <c r="DV143" s="192"/>
      <c r="DW143" s="192"/>
      <c r="DX143" s="192"/>
      <c r="DY143" s="192"/>
      <c r="DZ143" s="192"/>
      <c r="EA143" s="192"/>
      <c r="EB143" s="192"/>
      <c r="EC143" s="192"/>
      <c r="ED143" s="192"/>
      <c r="EE143" s="192"/>
      <c r="EF143" s="192"/>
    </row>
    <row r="144" spans="1:136" s="74" customFormat="1" ht="15.75" hidden="1" customHeight="1" x14ac:dyDescent="0.25">
      <c r="A144" s="436">
        <v>3</v>
      </c>
      <c r="B144" s="68"/>
      <c r="C144" s="90"/>
      <c r="D144" s="583" t="s">
        <v>16</v>
      </c>
      <c r="E144" s="583"/>
      <c r="F144" s="583"/>
      <c r="G144" s="584"/>
      <c r="H144" s="75">
        <f t="shared" ref="H144:H151" si="563">SUM(I144:S144)</f>
        <v>0</v>
      </c>
      <c r="I144" s="77">
        <f>I145+I149</f>
        <v>0</v>
      </c>
      <c r="J144" s="61">
        <f>J145+J149</f>
        <v>0</v>
      </c>
      <c r="K144" s="79">
        <f t="shared" ref="K144:S144" si="564">K145+K149</f>
        <v>0</v>
      </c>
      <c r="L144" s="301">
        <f t="shared" si="564"/>
        <v>0</v>
      </c>
      <c r="M144" s="95">
        <f t="shared" si="564"/>
        <v>0</v>
      </c>
      <c r="N144" s="78">
        <f t="shared" si="564"/>
        <v>0</v>
      </c>
      <c r="O144" s="78">
        <f t="shared" ref="O144" si="565">O145+O149</f>
        <v>0</v>
      </c>
      <c r="P144" s="78">
        <f t="shared" si="564"/>
        <v>0</v>
      </c>
      <c r="Q144" s="78">
        <f t="shared" si="564"/>
        <v>0</v>
      </c>
      <c r="R144" s="78">
        <f t="shared" si="564"/>
        <v>0</v>
      </c>
      <c r="S144" s="79">
        <f t="shared" si="564"/>
        <v>0</v>
      </c>
      <c r="T144" s="237">
        <f t="shared" ref="T144:T151" si="566">SUM(U144:AE144)</f>
        <v>0</v>
      </c>
      <c r="U144" s="77">
        <f>U145+U149</f>
        <v>0</v>
      </c>
      <c r="V144" s="61">
        <f>V145+V149</f>
        <v>0</v>
      </c>
      <c r="W144" s="79">
        <f t="shared" ref="W144:AE144" si="567">W145+W149</f>
        <v>0</v>
      </c>
      <c r="X144" s="301">
        <f t="shared" si="567"/>
        <v>0</v>
      </c>
      <c r="Y144" s="95">
        <f t="shared" si="567"/>
        <v>0</v>
      </c>
      <c r="Z144" s="78">
        <f t="shared" si="567"/>
        <v>0</v>
      </c>
      <c r="AA144" s="78">
        <f t="shared" ref="AA144" si="568">AA145+AA149</f>
        <v>0</v>
      </c>
      <c r="AB144" s="78">
        <f t="shared" si="567"/>
        <v>0</v>
      </c>
      <c r="AC144" s="78">
        <f t="shared" si="567"/>
        <v>0</v>
      </c>
      <c r="AD144" s="78">
        <f t="shared" si="567"/>
        <v>0</v>
      </c>
      <c r="AE144" s="79">
        <f t="shared" si="567"/>
        <v>0</v>
      </c>
      <c r="AF144" s="262">
        <f t="shared" ref="AF144:AF151" si="569">SUM(AG144:AQ144)</f>
        <v>0</v>
      </c>
      <c r="AG144" s="315">
        <f>AG145+AG149</f>
        <v>0</v>
      </c>
      <c r="AH144" s="263">
        <f>AH145+AH149</f>
        <v>0</v>
      </c>
      <c r="AI144" s="239">
        <f t="shared" ref="AI144:AQ144" si="570">AI145+AI149</f>
        <v>0</v>
      </c>
      <c r="AJ144" s="303">
        <f t="shared" si="570"/>
        <v>0</v>
      </c>
      <c r="AK144" s="240">
        <f t="shared" si="570"/>
        <v>0</v>
      </c>
      <c r="AL144" s="241">
        <f t="shared" si="570"/>
        <v>0</v>
      </c>
      <c r="AM144" s="241">
        <f t="shared" ref="AM144" si="571">AM145+AM149</f>
        <v>0</v>
      </c>
      <c r="AN144" s="241">
        <f t="shared" si="570"/>
        <v>0</v>
      </c>
      <c r="AO144" s="241">
        <f t="shared" si="570"/>
        <v>0</v>
      </c>
      <c r="AP144" s="241">
        <f t="shared" si="570"/>
        <v>0</v>
      </c>
      <c r="AQ144" s="239">
        <f t="shared" si="570"/>
        <v>0</v>
      </c>
      <c r="AR144" s="206"/>
      <c r="AS144" s="89"/>
      <c r="AT144" s="388"/>
      <c r="AU144" s="388"/>
      <c r="AV144" s="388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2"/>
      <c r="BQ144" s="192"/>
      <c r="BR144" s="192"/>
      <c r="BS144" s="192"/>
      <c r="BT144" s="192"/>
      <c r="BU144" s="192"/>
      <c r="BV144" s="192"/>
      <c r="BW144" s="192"/>
      <c r="BX144" s="192"/>
      <c r="BY144" s="192"/>
      <c r="BZ144" s="192"/>
      <c r="CA144" s="192"/>
      <c r="CB144" s="192"/>
      <c r="CC144" s="192"/>
      <c r="CD144" s="192"/>
      <c r="CE144" s="192"/>
      <c r="CF144" s="192"/>
      <c r="CG144" s="192"/>
      <c r="CH144" s="192"/>
      <c r="CI144" s="192"/>
      <c r="CJ144" s="192"/>
      <c r="CK144" s="192"/>
      <c r="CL144" s="192"/>
      <c r="CM144" s="192"/>
      <c r="CN144" s="192"/>
      <c r="CO144" s="192"/>
      <c r="CP144" s="192"/>
      <c r="CQ144" s="192"/>
      <c r="CR144" s="192"/>
      <c r="CS144" s="192"/>
      <c r="CT144" s="192"/>
      <c r="CU144" s="192"/>
      <c r="CV144" s="192"/>
      <c r="CW144" s="192"/>
      <c r="CX144" s="192"/>
      <c r="CY144" s="192"/>
      <c r="CZ144" s="192"/>
      <c r="DA144" s="192"/>
      <c r="DB144" s="192"/>
      <c r="DC144" s="192"/>
      <c r="DD144" s="192"/>
      <c r="DE144" s="192"/>
      <c r="DF144" s="192"/>
      <c r="DG144" s="192"/>
      <c r="DH144" s="192"/>
      <c r="DI144" s="192"/>
      <c r="DJ144" s="192"/>
      <c r="DK144" s="192"/>
      <c r="DL144" s="192"/>
      <c r="DM144" s="192"/>
      <c r="DN144" s="192"/>
      <c r="DO144" s="192"/>
      <c r="DP144" s="192"/>
      <c r="DQ144" s="192"/>
      <c r="DR144" s="192"/>
      <c r="DS144" s="192"/>
      <c r="DT144" s="192"/>
      <c r="DU144" s="192"/>
      <c r="DV144" s="192"/>
      <c r="DW144" s="192"/>
      <c r="DX144" s="192"/>
      <c r="DY144" s="192"/>
      <c r="DZ144" s="192"/>
      <c r="EA144" s="192"/>
      <c r="EB144" s="192"/>
      <c r="EC144" s="192"/>
      <c r="ED144" s="192"/>
      <c r="EE144" s="192"/>
      <c r="EF144" s="192"/>
    </row>
    <row r="145" spans="1:136" s="73" customFormat="1" ht="15.75" hidden="1" customHeight="1" x14ac:dyDescent="0.25">
      <c r="A145" s="581">
        <v>31</v>
      </c>
      <c r="B145" s="582"/>
      <c r="C145" s="90"/>
      <c r="D145" s="583" t="s">
        <v>0</v>
      </c>
      <c r="E145" s="583"/>
      <c r="F145" s="583"/>
      <c r="G145" s="584"/>
      <c r="H145" s="75">
        <f t="shared" si="563"/>
        <v>0</v>
      </c>
      <c r="I145" s="96">
        <f>SUM(I146:I148)</f>
        <v>0</v>
      </c>
      <c r="J145" s="61">
        <f>SUM(J146:J148)</f>
        <v>0</v>
      </c>
      <c r="K145" s="79">
        <f t="shared" ref="K145:S145" si="572">SUM(K146:K148)</f>
        <v>0</v>
      </c>
      <c r="L145" s="301">
        <f t="shared" si="572"/>
        <v>0</v>
      </c>
      <c r="M145" s="95">
        <f t="shared" si="572"/>
        <v>0</v>
      </c>
      <c r="N145" s="78">
        <f t="shared" si="572"/>
        <v>0</v>
      </c>
      <c r="O145" s="78">
        <f t="shared" ref="O145" si="573">SUM(O146:O148)</f>
        <v>0</v>
      </c>
      <c r="P145" s="78">
        <f t="shared" si="572"/>
        <v>0</v>
      </c>
      <c r="Q145" s="78">
        <f t="shared" si="572"/>
        <v>0</v>
      </c>
      <c r="R145" s="78">
        <f t="shared" si="572"/>
        <v>0</v>
      </c>
      <c r="S145" s="229">
        <f t="shared" si="572"/>
        <v>0</v>
      </c>
      <c r="T145" s="248">
        <f t="shared" si="566"/>
        <v>0</v>
      </c>
      <c r="U145" s="96">
        <f>SUM(U146:U148)</f>
        <v>0</v>
      </c>
      <c r="V145" s="78">
        <f>SUM(V146:V148)</f>
        <v>0</v>
      </c>
      <c r="W145" s="79">
        <f t="shared" ref="W145:AE145" si="574">SUM(W146:W148)</f>
        <v>0</v>
      </c>
      <c r="X145" s="301">
        <f t="shared" si="574"/>
        <v>0</v>
      </c>
      <c r="Y145" s="95">
        <f t="shared" si="574"/>
        <v>0</v>
      </c>
      <c r="Z145" s="78">
        <f t="shared" si="574"/>
        <v>0</v>
      </c>
      <c r="AA145" s="78">
        <f t="shared" ref="AA145" si="575">SUM(AA146:AA148)</f>
        <v>0</v>
      </c>
      <c r="AB145" s="78">
        <f t="shared" si="574"/>
        <v>0</v>
      </c>
      <c r="AC145" s="78">
        <f t="shared" si="574"/>
        <v>0</v>
      </c>
      <c r="AD145" s="78">
        <f t="shared" si="574"/>
        <v>0</v>
      </c>
      <c r="AE145" s="229">
        <f t="shared" si="574"/>
        <v>0</v>
      </c>
      <c r="AF145" s="262">
        <f t="shared" si="569"/>
        <v>0</v>
      </c>
      <c r="AG145" s="238">
        <f>SUM(AG146:AG148)</f>
        <v>0</v>
      </c>
      <c r="AH145" s="241">
        <f>SUM(AH146:AH148)</f>
        <v>0</v>
      </c>
      <c r="AI145" s="239">
        <f t="shared" ref="AI145:AQ145" si="576">SUM(AI146:AI148)</f>
        <v>0</v>
      </c>
      <c r="AJ145" s="303">
        <f t="shared" si="576"/>
        <v>0</v>
      </c>
      <c r="AK145" s="240">
        <f t="shared" si="576"/>
        <v>0</v>
      </c>
      <c r="AL145" s="241">
        <f t="shared" si="576"/>
        <v>0</v>
      </c>
      <c r="AM145" s="241">
        <f t="shared" ref="AM145" si="577">SUM(AM146:AM148)</f>
        <v>0</v>
      </c>
      <c r="AN145" s="241">
        <f t="shared" si="576"/>
        <v>0</v>
      </c>
      <c r="AO145" s="241">
        <f t="shared" si="576"/>
        <v>0</v>
      </c>
      <c r="AP145" s="241">
        <f t="shared" si="576"/>
        <v>0</v>
      </c>
      <c r="AQ145" s="242">
        <f t="shared" si="576"/>
        <v>0</v>
      </c>
      <c r="AR145" s="206"/>
      <c r="AS145" s="89"/>
      <c r="AT145" s="388"/>
      <c r="AU145" s="388"/>
      <c r="AV145" s="388"/>
      <c r="AW145" s="190"/>
      <c r="AX145" s="190"/>
      <c r="AY145" s="190"/>
      <c r="AZ145" s="190"/>
      <c r="BA145" s="190"/>
      <c r="BB145" s="190"/>
      <c r="BC145" s="190"/>
      <c r="BD145" s="190"/>
      <c r="BE145" s="190"/>
      <c r="BF145" s="190"/>
      <c r="BG145" s="190"/>
      <c r="BH145" s="190"/>
      <c r="BI145" s="190"/>
      <c r="BJ145" s="190"/>
      <c r="BK145" s="190"/>
      <c r="BL145" s="190"/>
      <c r="BM145" s="190"/>
      <c r="BN145" s="190"/>
      <c r="BO145" s="190"/>
      <c r="BP145" s="190"/>
      <c r="BQ145" s="190"/>
      <c r="BR145" s="190"/>
      <c r="BS145" s="190"/>
      <c r="BT145" s="190"/>
      <c r="BU145" s="190"/>
      <c r="BV145" s="190"/>
      <c r="BW145" s="190"/>
      <c r="BX145" s="190"/>
      <c r="BY145" s="190"/>
      <c r="BZ145" s="190"/>
      <c r="CA145" s="190"/>
      <c r="CB145" s="190"/>
      <c r="CC145" s="190"/>
      <c r="CD145" s="190"/>
      <c r="CE145" s="190"/>
      <c r="CF145" s="190"/>
      <c r="CG145" s="190"/>
      <c r="CH145" s="190"/>
      <c r="CI145" s="190"/>
      <c r="CJ145" s="190"/>
      <c r="CK145" s="190"/>
      <c r="CL145" s="190"/>
      <c r="CM145" s="190"/>
      <c r="CN145" s="190"/>
      <c r="CO145" s="190"/>
      <c r="CP145" s="190"/>
      <c r="CQ145" s="190"/>
      <c r="CR145" s="190"/>
      <c r="CS145" s="190"/>
      <c r="CT145" s="190"/>
      <c r="CU145" s="190"/>
      <c r="CV145" s="190"/>
      <c r="CW145" s="190"/>
      <c r="CX145" s="190"/>
      <c r="CY145" s="190"/>
      <c r="CZ145" s="190"/>
      <c r="DA145" s="190"/>
      <c r="DB145" s="190"/>
      <c r="DC145" s="190"/>
      <c r="DD145" s="190"/>
      <c r="DE145" s="190"/>
      <c r="DF145" s="190"/>
      <c r="DG145" s="190"/>
      <c r="DH145" s="190"/>
      <c r="DI145" s="190"/>
      <c r="DJ145" s="190"/>
      <c r="DK145" s="190"/>
      <c r="DL145" s="190"/>
      <c r="DM145" s="190"/>
      <c r="DN145" s="190"/>
      <c r="DO145" s="190"/>
      <c r="DP145" s="190"/>
      <c r="DQ145" s="190"/>
      <c r="DR145" s="190"/>
      <c r="DS145" s="190"/>
      <c r="DT145" s="190"/>
      <c r="DU145" s="190"/>
      <c r="DV145" s="190"/>
      <c r="DW145" s="190"/>
      <c r="DX145" s="190"/>
      <c r="DY145" s="190"/>
      <c r="DZ145" s="190"/>
      <c r="EA145" s="190"/>
      <c r="EB145" s="190"/>
      <c r="EC145" s="190"/>
      <c r="ED145" s="190"/>
      <c r="EE145" s="190"/>
      <c r="EF145" s="190"/>
    </row>
    <row r="146" spans="1:136" s="72" customFormat="1" ht="15.75" hidden="1" customHeight="1" x14ac:dyDescent="0.25">
      <c r="A146" s="230"/>
      <c r="B146" s="179"/>
      <c r="C146" s="179">
        <v>311</v>
      </c>
      <c r="D146" s="577" t="s">
        <v>1</v>
      </c>
      <c r="E146" s="577"/>
      <c r="F146" s="577"/>
      <c r="G146" s="577"/>
      <c r="H146" s="76">
        <f t="shared" si="563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566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569"/>
        <v>0</v>
      </c>
      <c r="AG146" s="29">
        <f t="shared" ref="AG146:AG148" si="578">I146+U146</f>
        <v>0</v>
      </c>
      <c r="AH146" s="92">
        <f t="shared" ref="AH146:AH148" si="579">J146+V146</f>
        <v>0</v>
      </c>
      <c r="AI146" s="31">
        <f t="shared" ref="AI146:AI148" si="580">K146+W146</f>
        <v>0</v>
      </c>
      <c r="AJ146" s="326">
        <f t="shared" ref="AJ146:AJ148" si="581">L146+X146</f>
        <v>0</v>
      </c>
      <c r="AK146" s="290">
        <f t="shared" ref="AK146:AK148" si="582">M146+Y146</f>
        <v>0</v>
      </c>
      <c r="AL146" s="30">
        <f t="shared" ref="AL146:AL148" si="583">N146+Z146</f>
        <v>0</v>
      </c>
      <c r="AM146" s="30">
        <f t="shared" ref="AM146:AM148" si="584">O146+AA146</f>
        <v>0</v>
      </c>
      <c r="AN146" s="30">
        <f t="shared" ref="AN146:AN148" si="585">P146+AB146</f>
        <v>0</v>
      </c>
      <c r="AO146" s="30">
        <f t="shared" ref="AO146:AO148" si="586">Q146+AC146</f>
        <v>0</v>
      </c>
      <c r="AP146" s="30">
        <f t="shared" ref="AP146:AP148" si="587">R146+AD146</f>
        <v>0</v>
      </c>
      <c r="AQ146" s="31">
        <f t="shared" ref="AQ146:AQ148" si="588">S146+AE146</f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2" customFormat="1" ht="15.75" hidden="1" customHeight="1" x14ac:dyDescent="0.25">
      <c r="A147" s="230"/>
      <c r="B147" s="179"/>
      <c r="C147" s="179">
        <v>312</v>
      </c>
      <c r="D147" s="577" t="s">
        <v>2</v>
      </c>
      <c r="E147" s="577"/>
      <c r="F147" s="577"/>
      <c r="G147" s="578"/>
      <c r="H147" s="76">
        <f t="shared" si="563"/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 t="shared" si="566"/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 t="shared" si="569"/>
        <v>0</v>
      </c>
      <c r="AG147" s="29">
        <f t="shared" si="578"/>
        <v>0</v>
      </c>
      <c r="AH147" s="92">
        <f t="shared" si="579"/>
        <v>0</v>
      </c>
      <c r="AI147" s="31">
        <f t="shared" si="580"/>
        <v>0</v>
      </c>
      <c r="AJ147" s="326">
        <f t="shared" si="581"/>
        <v>0</v>
      </c>
      <c r="AK147" s="290">
        <f t="shared" si="582"/>
        <v>0</v>
      </c>
      <c r="AL147" s="30">
        <f t="shared" si="583"/>
        <v>0</v>
      </c>
      <c r="AM147" s="30">
        <f t="shared" si="584"/>
        <v>0</v>
      </c>
      <c r="AN147" s="30">
        <f t="shared" si="585"/>
        <v>0</v>
      </c>
      <c r="AO147" s="30">
        <f t="shared" si="586"/>
        <v>0</v>
      </c>
      <c r="AP147" s="30">
        <f t="shared" si="587"/>
        <v>0</v>
      </c>
      <c r="AQ147" s="31">
        <f t="shared" si="588"/>
        <v>0</v>
      </c>
      <c r="AR147" s="206"/>
      <c r="AS147" s="190"/>
      <c r="AT147" s="190"/>
      <c r="AU147" s="190"/>
      <c r="AV147" s="190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hidden="1" customHeight="1" x14ac:dyDescent="0.25">
      <c r="A148" s="230"/>
      <c r="B148" s="179"/>
      <c r="C148" s="179">
        <v>313</v>
      </c>
      <c r="D148" s="577" t="s">
        <v>3</v>
      </c>
      <c r="E148" s="577"/>
      <c r="F148" s="577"/>
      <c r="G148" s="577"/>
      <c r="H148" s="76">
        <f t="shared" si="563"/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si="566"/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si="569"/>
        <v>0</v>
      </c>
      <c r="AG148" s="29">
        <f t="shared" si="578"/>
        <v>0</v>
      </c>
      <c r="AH148" s="92">
        <f t="shared" si="579"/>
        <v>0</v>
      </c>
      <c r="AI148" s="31">
        <f t="shared" si="580"/>
        <v>0</v>
      </c>
      <c r="AJ148" s="326">
        <f t="shared" si="581"/>
        <v>0</v>
      </c>
      <c r="AK148" s="290">
        <f t="shared" si="582"/>
        <v>0</v>
      </c>
      <c r="AL148" s="30">
        <f t="shared" si="583"/>
        <v>0</v>
      </c>
      <c r="AM148" s="30">
        <f t="shared" si="584"/>
        <v>0</v>
      </c>
      <c r="AN148" s="30">
        <f t="shared" si="585"/>
        <v>0</v>
      </c>
      <c r="AO148" s="30">
        <f t="shared" si="586"/>
        <v>0</v>
      </c>
      <c r="AP148" s="30">
        <f t="shared" si="587"/>
        <v>0</v>
      </c>
      <c r="AQ148" s="31">
        <f t="shared" si="588"/>
        <v>0</v>
      </c>
      <c r="AR148" s="206"/>
      <c r="AS148" s="89"/>
      <c r="AT148" s="388"/>
      <c r="AU148" s="388"/>
      <c r="AV148" s="388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3" customFormat="1" ht="15.75" hidden="1" customHeight="1" x14ac:dyDescent="0.25">
      <c r="A149" s="581">
        <v>32</v>
      </c>
      <c r="B149" s="582"/>
      <c r="C149" s="90"/>
      <c r="D149" s="583" t="s">
        <v>4</v>
      </c>
      <c r="E149" s="583"/>
      <c r="F149" s="583"/>
      <c r="G149" s="584"/>
      <c r="H149" s="75">
        <f t="shared" si="563"/>
        <v>0</v>
      </c>
      <c r="I149" s="77">
        <f t="shared" ref="I149:S149" si="589">SUM(I150:I153)</f>
        <v>0</v>
      </c>
      <c r="J149" s="61">
        <f t="shared" ref="J149" si="590">SUM(J150:J153)</f>
        <v>0</v>
      </c>
      <c r="K149" s="79">
        <f t="shared" si="589"/>
        <v>0</v>
      </c>
      <c r="L149" s="301">
        <f t="shared" si="589"/>
        <v>0</v>
      </c>
      <c r="M149" s="95">
        <f t="shared" si="589"/>
        <v>0</v>
      </c>
      <c r="N149" s="78">
        <f t="shared" si="589"/>
        <v>0</v>
      </c>
      <c r="O149" s="78">
        <f t="shared" ref="O149" si="591">SUM(O150:O153)</f>
        <v>0</v>
      </c>
      <c r="P149" s="78">
        <f t="shared" si="589"/>
        <v>0</v>
      </c>
      <c r="Q149" s="78">
        <f t="shared" si="589"/>
        <v>0</v>
      </c>
      <c r="R149" s="78">
        <f t="shared" si="589"/>
        <v>0</v>
      </c>
      <c r="S149" s="79">
        <f t="shared" si="589"/>
        <v>0</v>
      </c>
      <c r="T149" s="237">
        <f t="shared" si="566"/>
        <v>0</v>
      </c>
      <c r="U149" s="77">
        <f t="shared" ref="U149:AE149" si="592">SUM(U150:U153)</f>
        <v>0</v>
      </c>
      <c r="V149" s="61">
        <f t="shared" ref="V149" si="593">SUM(V150:V153)</f>
        <v>0</v>
      </c>
      <c r="W149" s="79">
        <f t="shared" si="592"/>
        <v>0</v>
      </c>
      <c r="X149" s="301">
        <f t="shared" si="592"/>
        <v>0</v>
      </c>
      <c r="Y149" s="95">
        <f t="shared" si="592"/>
        <v>0</v>
      </c>
      <c r="Z149" s="78">
        <f t="shared" si="592"/>
        <v>0</v>
      </c>
      <c r="AA149" s="78">
        <f t="shared" ref="AA149" si="594">SUM(AA150:AA153)</f>
        <v>0</v>
      </c>
      <c r="AB149" s="78">
        <f t="shared" si="592"/>
        <v>0</v>
      </c>
      <c r="AC149" s="78">
        <f t="shared" si="592"/>
        <v>0</v>
      </c>
      <c r="AD149" s="78">
        <f t="shared" si="592"/>
        <v>0</v>
      </c>
      <c r="AE149" s="79">
        <f t="shared" si="592"/>
        <v>0</v>
      </c>
      <c r="AF149" s="262">
        <f t="shared" si="569"/>
        <v>0</v>
      </c>
      <c r="AG149" s="315">
        <f t="shared" ref="AG149:AQ149" si="595">SUM(AG150:AG153)</f>
        <v>0</v>
      </c>
      <c r="AH149" s="263">
        <f t="shared" ref="AH149" si="596">SUM(AH150:AH153)</f>
        <v>0</v>
      </c>
      <c r="AI149" s="239">
        <f t="shared" si="595"/>
        <v>0</v>
      </c>
      <c r="AJ149" s="303">
        <f t="shared" si="595"/>
        <v>0</v>
      </c>
      <c r="AK149" s="240">
        <f t="shared" si="595"/>
        <v>0</v>
      </c>
      <c r="AL149" s="241">
        <f t="shared" si="595"/>
        <v>0</v>
      </c>
      <c r="AM149" s="241">
        <f t="shared" ref="AM149" si="597">SUM(AM150:AM153)</f>
        <v>0</v>
      </c>
      <c r="AN149" s="241">
        <f t="shared" si="595"/>
        <v>0</v>
      </c>
      <c r="AO149" s="241">
        <f t="shared" si="595"/>
        <v>0</v>
      </c>
      <c r="AP149" s="241">
        <f t="shared" si="595"/>
        <v>0</v>
      </c>
      <c r="AQ149" s="239">
        <f t="shared" si="595"/>
        <v>0</v>
      </c>
      <c r="AR149" s="206"/>
      <c r="AS149" s="89"/>
      <c r="AT149" s="388"/>
      <c r="AU149" s="388"/>
      <c r="AV149" s="388"/>
      <c r="AW149" s="190"/>
      <c r="AX149" s="190"/>
      <c r="AY149" s="190"/>
      <c r="AZ149" s="190"/>
      <c r="BA149" s="190"/>
      <c r="BB149" s="190"/>
      <c r="BC149" s="190"/>
      <c r="BD149" s="190"/>
      <c r="BE149" s="190"/>
      <c r="BF149" s="190"/>
      <c r="BG149" s="190"/>
      <c r="BH149" s="190"/>
      <c r="BI149" s="190"/>
      <c r="BJ149" s="190"/>
      <c r="BK149" s="190"/>
      <c r="BL149" s="190"/>
      <c r="BM149" s="190"/>
      <c r="BN149" s="190"/>
      <c r="BO149" s="190"/>
      <c r="BP149" s="190"/>
      <c r="BQ149" s="190"/>
      <c r="BR149" s="190"/>
      <c r="BS149" s="190"/>
      <c r="BT149" s="190"/>
      <c r="BU149" s="190"/>
      <c r="BV149" s="190"/>
      <c r="BW149" s="190"/>
      <c r="BX149" s="190"/>
      <c r="BY149" s="190"/>
      <c r="BZ149" s="190"/>
      <c r="CA149" s="190"/>
      <c r="CB149" s="190"/>
      <c r="CC149" s="190"/>
      <c r="CD149" s="190"/>
      <c r="CE149" s="190"/>
      <c r="CF149" s="190"/>
      <c r="CG149" s="190"/>
      <c r="CH149" s="190"/>
      <c r="CI149" s="190"/>
      <c r="CJ149" s="190"/>
      <c r="CK149" s="190"/>
      <c r="CL149" s="190"/>
      <c r="CM149" s="190"/>
      <c r="CN149" s="190"/>
      <c r="CO149" s="190"/>
      <c r="CP149" s="190"/>
      <c r="CQ149" s="190"/>
      <c r="CR149" s="190"/>
      <c r="CS149" s="190"/>
      <c r="CT149" s="190"/>
      <c r="CU149" s="190"/>
      <c r="CV149" s="190"/>
      <c r="CW149" s="190"/>
      <c r="CX149" s="190"/>
      <c r="CY149" s="190"/>
      <c r="CZ149" s="190"/>
      <c r="DA149" s="190"/>
      <c r="DB149" s="190"/>
      <c r="DC149" s="190"/>
      <c r="DD149" s="190"/>
      <c r="DE149" s="190"/>
      <c r="DF149" s="190"/>
      <c r="DG149" s="190"/>
      <c r="DH149" s="190"/>
      <c r="DI149" s="190"/>
      <c r="DJ149" s="190"/>
      <c r="DK149" s="190"/>
      <c r="DL149" s="190"/>
      <c r="DM149" s="190"/>
      <c r="DN149" s="190"/>
      <c r="DO149" s="190"/>
      <c r="DP149" s="190"/>
      <c r="DQ149" s="190"/>
      <c r="DR149" s="190"/>
      <c r="DS149" s="190"/>
      <c r="DT149" s="190"/>
      <c r="DU149" s="190"/>
      <c r="DV149" s="190"/>
      <c r="DW149" s="190"/>
      <c r="DX149" s="190"/>
      <c r="DY149" s="190"/>
      <c r="DZ149" s="190"/>
      <c r="EA149" s="190"/>
      <c r="EB149" s="190"/>
      <c r="EC149" s="190"/>
      <c r="ED149" s="190"/>
      <c r="EE149" s="190"/>
      <c r="EF149" s="190"/>
    </row>
    <row r="150" spans="1:136" s="72" customFormat="1" ht="15.75" hidden="1" customHeight="1" x14ac:dyDescent="0.25">
      <c r="A150" s="230"/>
      <c r="B150" s="179"/>
      <c r="C150" s="179">
        <v>321</v>
      </c>
      <c r="D150" s="577" t="s">
        <v>5</v>
      </c>
      <c r="E150" s="577"/>
      <c r="F150" s="577"/>
      <c r="G150" s="577"/>
      <c r="H150" s="76">
        <f t="shared" si="563"/>
        <v>0</v>
      </c>
      <c r="I150" s="80"/>
      <c r="J150" s="94"/>
      <c r="K150" s="82"/>
      <c r="L150" s="302"/>
      <c r="M150" s="118"/>
      <c r="N150" s="81"/>
      <c r="O150" s="81"/>
      <c r="P150" s="81"/>
      <c r="Q150" s="81"/>
      <c r="R150" s="81"/>
      <c r="S150" s="82"/>
      <c r="T150" s="28">
        <f t="shared" si="566"/>
        <v>0</v>
      </c>
      <c r="U150" s="80"/>
      <c r="V150" s="94"/>
      <c r="W150" s="82"/>
      <c r="X150" s="302"/>
      <c r="Y150" s="118"/>
      <c r="Z150" s="81"/>
      <c r="AA150" s="81"/>
      <c r="AB150" s="81"/>
      <c r="AC150" s="81"/>
      <c r="AD150" s="81"/>
      <c r="AE150" s="82"/>
      <c r="AF150" s="109">
        <f t="shared" si="569"/>
        <v>0</v>
      </c>
      <c r="AG150" s="29">
        <f t="shared" ref="AG150:AG153" si="598">I150+U150</f>
        <v>0</v>
      </c>
      <c r="AH150" s="92">
        <f t="shared" ref="AH150:AH153" si="599">J150+V150</f>
        <v>0</v>
      </c>
      <c r="AI150" s="31">
        <f t="shared" ref="AI150:AI153" si="600">K150+W150</f>
        <v>0</v>
      </c>
      <c r="AJ150" s="326">
        <f t="shared" ref="AJ150:AJ153" si="601">L150+X150</f>
        <v>0</v>
      </c>
      <c r="AK150" s="290">
        <f t="shared" ref="AK150:AK153" si="602">M150+Y150</f>
        <v>0</v>
      </c>
      <c r="AL150" s="30">
        <f t="shared" ref="AL150:AL153" si="603">N150+Z150</f>
        <v>0</v>
      </c>
      <c r="AM150" s="30">
        <f t="shared" ref="AM150:AM153" si="604">O150+AA150</f>
        <v>0</v>
      </c>
      <c r="AN150" s="30">
        <f t="shared" ref="AN150:AN153" si="605">P150+AB150</f>
        <v>0</v>
      </c>
      <c r="AO150" s="30">
        <f t="shared" ref="AO150:AO153" si="606">Q150+AC150</f>
        <v>0</v>
      </c>
      <c r="AP150" s="30">
        <f t="shared" ref="AP150:AP153" si="607">R150+AD150</f>
        <v>0</v>
      </c>
      <c r="AQ150" s="31">
        <f t="shared" ref="AQ150:AQ153" si="608">S150+AE150</f>
        <v>0</v>
      </c>
      <c r="AR150" s="206"/>
      <c r="AS150" s="89"/>
      <c r="AT150" s="388"/>
      <c r="AU150" s="388"/>
      <c r="AV150" s="388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hidden="1" customHeight="1" x14ac:dyDescent="0.25">
      <c r="A151" s="230"/>
      <c r="B151" s="179"/>
      <c r="C151" s="179">
        <v>322</v>
      </c>
      <c r="D151" s="577" t="s">
        <v>6</v>
      </c>
      <c r="E151" s="577"/>
      <c r="F151" s="577"/>
      <c r="G151" s="577"/>
      <c r="H151" s="76">
        <f t="shared" si="563"/>
        <v>0</v>
      </c>
      <c r="I151" s="80"/>
      <c r="J151" s="94"/>
      <c r="K151" s="82"/>
      <c r="L151" s="302"/>
      <c r="M151" s="118"/>
      <c r="N151" s="81"/>
      <c r="O151" s="81"/>
      <c r="P151" s="81"/>
      <c r="Q151" s="81"/>
      <c r="R151" s="81"/>
      <c r="S151" s="82"/>
      <c r="T151" s="28">
        <f t="shared" si="566"/>
        <v>0</v>
      </c>
      <c r="U151" s="80"/>
      <c r="V151" s="94"/>
      <c r="W151" s="82"/>
      <c r="X151" s="302"/>
      <c r="Y151" s="118"/>
      <c r="Z151" s="81"/>
      <c r="AA151" s="81"/>
      <c r="AB151" s="81"/>
      <c r="AC151" s="81"/>
      <c r="AD151" s="81"/>
      <c r="AE151" s="82"/>
      <c r="AF151" s="109">
        <f t="shared" si="569"/>
        <v>0</v>
      </c>
      <c r="AG151" s="29">
        <f t="shared" si="598"/>
        <v>0</v>
      </c>
      <c r="AH151" s="92">
        <f t="shared" si="599"/>
        <v>0</v>
      </c>
      <c r="AI151" s="31">
        <f t="shared" si="600"/>
        <v>0</v>
      </c>
      <c r="AJ151" s="326">
        <f t="shared" si="601"/>
        <v>0</v>
      </c>
      <c r="AK151" s="290">
        <f t="shared" si="602"/>
        <v>0</v>
      </c>
      <c r="AL151" s="30">
        <f t="shared" si="603"/>
        <v>0</v>
      </c>
      <c r="AM151" s="30">
        <f t="shared" si="604"/>
        <v>0</v>
      </c>
      <c r="AN151" s="30">
        <f t="shared" si="605"/>
        <v>0</v>
      </c>
      <c r="AO151" s="30">
        <f t="shared" si="606"/>
        <v>0</v>
      </c>
      <c r="AP151" s="30">
        <f t="shared" si="607"/>
        <v>0</v>
      </c>
      <c r="AQ151" s="31">
        <f t="shared" si="608"/>
        <v>0</v>
      </c>
      <c r="AR151" s="206"/>
      <c r="AS151" s="89"/>
      <c r="AT151" s="388"/>
      <c r="AU151" s="388"/>
      <c r="AV151" s="388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72" customFormat="1" ht="15.75" hidden="1" customHeight="1" x14ac:dyDescent="0.25">
      <c r="A152" s="230"/>
      <c r="B152" s="179"/>
      <c r="C152" s="179">
        <v>323</v>
      </c>
      <c r="D152" s="577" t="s">
        <v>7</v>
      </c>
      <c r="E152" s="577"/>
      <c r="F152" s="577"/>
      <c r="G152" s="577"/>
      <c r="H152" s="76">
        <f>SUM(I152:S152)</f>
        <v>0</v>
      </c>
      <c r="I152" s="80"/>
      <c r="J152" s="94"/>
      <c r="K152" s="82"/>
      <c r="L152" s="302"/>
      <c r="M152" s="118"/>
      <c r="N152" s="81"/>
      <c r="O152" s="81"/>
      <c r="P152" s="81"/>
      <c r="Q152" s="81"/>
      <c r="R152" s="81"/>
      <c r="S152" s="82"/>
      <c r="T152" s="28">
        <f>SUM(U152:AE152)</f>
        <v>0</v>
      </c>
      <c r="U152" s="80"/>
      <c r="V152" s="94"/>
      <c r="W152" s="82"/>
      <c r="X152" s="302"/>
      <c r="Y152" s="118"/>
      <c r="Z152" s="81"/>
      <c r="AA152" s="81"/>
      <c r="AB152" s="81"/>
      <c r="AC152" s="81"/>
      <c r="AD152" s="81"/>
      <c r="AE152" s="82"/>
      <c r="AF152" s="109">
        <f>SUM(AG152:AQ152)</f>
        <v>0</v>
      </c>
      <c r="AG152" s="29">
        <f t="shared" si="598"/>
        <v>0</v>
      </c>
      <c r="AH152" s="92">
        <f t="shared" si="599"/>
        <v>0</v>
      </c>
      <c r="AI152" s="31">
        <f t="shared" si="600"/>
        <v>0</v>
      </c>
      <c r="AJ152" s="326">
        <f t="shared" si="601"/>
        <v>0</v>
      </c>
      <c r="AK152" s="290">
        <f t="shared" si="602"/>
        <v>0</v>
      </c>
      <c r="AL152" s="30">
        <f t="shared" si="603"/>
        <v>0</v>
      </c>
      <c r="AM152" s="30">
        <f t="shared" si="604"/>
        <v>0</v>
      </c>
      <c r="AN152" s="30">
        <f t="shared" si="605"/>
        <v>0</v>
      </c>
      <c r="AO152" s="30">
        <f t="shared" si="606"/>
        <v>0</v>
      </c>
      <c r="AP152" s="30">
        <f t="shared" si="607"/>
        <v>0</v>
      </c>
      <c r="AQ152" s="31">
        <f t="shared" si="608"/>
        <v>0</v>
      </c>
      <c r="AR152" s="206"/>
      <c r="AS152" s="190"/>
      <c r="AT152" s="190"/>
      <c r="AU152" s="190"/>
      <c r="AV152" s="190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  <c r="CX152" s="89"/>
      <c r="CY152" s="89"/>
      <c r="CZ152" s="89"/>
      <c r="DA152" s="89"/>
      <c r="DB152" s="89"/>
      <c r="DC152" s="89"/>
      <c r="DD152" s="89"/>
      <c r="DE152" s="89"/>
      <c r="DF152" s="89"/>
      <c r="DG152" s="89"/>
      <c r="DH152" s="89"/>
      <c r="DI152" s="89"/>
      <c r="DJ152" s="89"/>
      <c r="DK152" s="89"/>
      <c r="DL152" s="89"/>
      <c r="DM152" s="89"/>
      <c r="DN152" s="89"/>
      <c r="DO152" s="89"/>
      <c r="DP152" s="89"/>
      <c r="DQ152" s="89"/>
      <c r="DR152" s="89"/>
      <c r="DS152" s="89"/>
      <c r="DT152" s="89"/>
      <c r="DU152" s="89"/>
      <c r="DV152" s="89"/>
      <c r="DW152" s="89"/>
      <c r="DX152" s="89"/>
      <c r="DY152" s="89"/>
      <c r="DZ152" s="89"/>
      <c r="EA152" s="89"/>
      <c r="EB152" s="89"/>
      <c r="EC152" s="89"/>
      <c r="ED152" s="89"/>
      <c r="EE152" s="89"/>
      <c r="EF152" s="89"/>
    </row>
    <row r="153" spans="1:136" s="72" customFormat="1" ht="15.75" hidden="1" customHeight="1" x14ac:dyDescent="0.25">
      <c r="A153" s="230"/>
      <c r="B153" s="179"/>
      <c r="C153" s="179">
        <v>329</v>
      </c>
      <c r="D153" s="577" t="s">
        <v>8</v>
      </c>
      <c r="E153" s="577"/>
      <c r="F153" s="577"/>
      <c r="G153" s="578"/>
      <c r="H153" s="76">
        <f t="shared" ref="H153" si="609">SUM(I153:S153)</f>
        <v>0</v>
      </c>
      <c r="I153" s="80"/>
      <c r="J153" s="94"/>
      <c r="K153" s="82"/>
      <c r="L153" s="302"/>
      <c r="M153" s="118"/>
      <c r="N153" s="81"/>
      <c r="O153" s="81"/>
      <c r="P153" s="81"/>
      <c r="Q153" s="81"/>
      <c r="R153" s="81"/>
      <c r="S153" s="82"/>
      <c r="T153" s="28">
        <f t="shared" ref="T153" si="610">SUM(U153:AE153)</f>
        <v>0</v>
      </c>
      <c r="U153" s="80"/>
      <c r="V153" s="94"/>
      <c r="W153" s="82"/>
      <c r="X153" s="302"/>
      <c r="Y153" s="118"/>
      <c r="Z153" s="81"/>
      <c r="AA153" s="81"/>
      <c r="AB153" s="81"/>
      <c r="AC153" s="81"/>
      <c r="AD153" s="81"/>
      <c r="AE153" s="82"/>
      <c r="AF153" s="109">
        <f t="shared" ref="AF153" si="611">SUM(AG153:AQ153)</f>
        <v>0</v>
      </c>
      <c r="AG153" s="29">
        <f t="shared" si="598"/>
        <v>0</v>
      </c>
      <c r="AH153" s="92">
        <f t="shared" si="599"/>
        <v>0</v>
      </c>
      <c r="AI153" s="31">
        <f t="shared" si="600"/>
        <v>0</v>
      </c>
      <c r="AJ153" s="326">
        <f t="shared" si="601"/>
        <v>0</v>
      </c>
      <c r="AK153" s="290">
        <f t="shared" si="602"/>
        <v>0</v>
      </c>
      <c r="AL153" s="30">
        <f t="shared" si="603"/>
        <v>0</v>
      </c>
      <c r="AM153" s="30">
        <f t="shared" si="604"/>
        <v>0</v>
      </c>
      <c r="AN153" s="30">
        <f t="shared" si="605"/>
        <v>0</v>
      </c>
      <c r="AO153" s="30">
        <f t="shared" si="606"/>
        <v>0</v>
      </c>
      <c r="AP153" s="30">
        <f t="shared" si="607"/>
        <v>0</v>
      </c>
      <c r="AQ153" s="31">
        <f t="shared" si="608"/>
        <v>0</v>
      </c>
      <c r="AR153" s="206"/>
      <c r="AS153" s="191"/>
      <c r="AT153" s="191"/>
      <c r="AU153" s="191"/>
      <c r="AV153" s="191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62" customFormat="1" ht="10.5" hidden="1" customHeight="1" x14ac:dyDescent="0.25">
      <c r="A154" s="232"/>
      <c r="B154" s="87"/>
      <c r="C154" s="87"/>
      <c r="D154" s="88"/>
      <c r="E154" s="88"/>
      <c r="F154" s="88"/>
      <c r="G154" s="88"/>
      <c r="H154" s="91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125"/>
      <c r="T154" s="109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125"/>
      <c r="AF154" s="109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125"/>
      <c r="AR154" s="206"/>
      <c r="AS154" s="589"/>
      <c r="AT154" s="589"/>
      <c r="AU154" s="589"/>
      <c r="AV154" s="589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</row>
    <row r="155" spans="1:136" s="74" customFormat="1" ht="25.9" hidden="1" customHeight="1" x14ac:dyDescent="0.25">
      <c r="A155" s="585" t="s">
        <v>302</v>
      </c>
      <c r="B155" s="586"/>
      <c r="C155" s="586"/>
      <c r="D155" s="587" t="s">
        <v>128</v>
      </c>
      <c r="E155" s="587"/>
      <c r="F155" s="587"/>
      <c r="G155" s="588"/>
      <c r="H155" s="83">
        <f>SUM(I155:S155)</f>
        <v>0</v>
      </c>
      <c r="I155" s="84">
        <f>I156+I162</f>
        <v>0</v>
      </c>
      <c r="J155" s="285">
        <f>J156+J162</f>
        <v>0</v>
      </c>
      <c r="K155" s="86">
        <f t="shared" ref="K155:S155" si="612">K156+K162</f>
        <v>0</v>
      </c>
      <c r="L155" s="300">
        <f t="shared" si="612"/>
        <v>0</v>
      </c>
      <c r="M155" s="120">
        <f t="shared" si="612"/>
        <v>0</v>
      </c>
      <c r="N155" s="85">
        <f t="shared" si="612"/>
        <v>0</v>
      </c>
      <c r="O155" s="85">
        <f t="shared" ref="O155" si="613">O156+O162</f>
        <v>0</v>
      </c>
      <c r="P155" s="85">
        <f t="shared" si="612"/>
        <v>0</v>
      </c>
      <c r="Q155" s="85">
        <f t="shared" si="612"/>
        <v>0</v>
      </c>
      <c r="R155" s="85">
        <f t="shared" si="612"/>
        <v>0</v>
      </c>
      <c r="S155" s="86">
        <f t="shared" si="612"/>
        <v>0</v>
      </c>
      <c r="T155" s="245">
        <f>SUM(U155:AE155)</f>
        <v>0</v>
      </c>
      <c r="U155" s="84">
        <f>U156+U162</f>
        <v>0</v>
      </c>
      <c r="V155" s="285">
        <f>V156+V162</f>
        <v>0</v>
      </c>
      <c r="W155" s="86">
        <f t="shared" ref="W155:AE155" si="614">W156+W162</f>
        <v>0</v>
      </c>
      <c r="X155" s="300">
        <f t="shared" si="614"/>
        <v>0</v>
      </c>
      <c r="Y155" s="120">
        <f t="shared" si="614"/>
        <v>0</v>
      </c>
      <c r="Z155" s="85">
        <f t="shared" si="614"/>
        <v>0</v>
      </c>
      <c r="AA155" s="85">
        <f t="shared" ref="AA155" si="615">AA156+AA162</f>
        <v>0</v>
      </c>
      <c r="AB155" s="85">
        <f t="shared" si="614"/>
        <v>0</v>
      </c>
      <c r="AC155" s="85">
        <f t="shared" si="614"/>
        <v>0</v>
      </c>
      <c r="AD155" s="85">
        <f t="shared" si="614"/>
        <v>0</v>
      </c>
      <c r="AE155" s="86">
        <f t="shared" si="614"/>
        <v>0</v>
      </c>
      <c r="AF155" s="261">
        <f>SUM(AG155:AQ155)</f>
        <v>0</v>
      </c>
      <c r="AG155" s="468">
        <f>AG156+AG162</f>
        <v>0</v>
      </c>
      <c r="AH155" s="469">
        <f>AH156+AH162</f>
        <v>0</v>
      </c>
      <c r="AI155" s="470">
        <f t="shared" ref="AI155:AQ155" si="616">AI156+AI162</f>
        <v>0</v>
      </c>
      <c r="AJ155" s="471">
        <f t="shared" si="616"/>
        <v>0</v>
      </c>
      <c r="AK155" s="472">
        <f t="shared" si="616"/>
        <v>0</v>
      </c>
      <c r="AL155" s="473">
        <f t="shared" si="616"/>
        <v>0</v>
      </c>
      <c r="AM155" s="473">
        <f t="shared" ref="AM155" si="617">AM156+AM162</f>
        <v>0</v>
      </c>
      <c r="AN155" s="473">
        <f t="shared" si="616"/>
        <v>0</v>
      </c>
      <c r="AO155" s="473">
        <f t="shared" si="616"/>
        <v>0</v>
      </c>
      <c r="AP155" s="473">
        <f t="shared" si="616"/>
        <v>0</v>
      </c>
      <c r="AQ155" s="470">
        <f t="shared" si="616"/>
        <v>0</v>
      </c>
      <c r="AR155" s="206"/>
      <c r="AS155" s="124"/>
      <c r="AT155" s="196"/>
      <c r="AU155" s="196"/>
      <c r="AV155" s="196"/>
      <c r="AW155" s="192"/>
      <c r="AX155" s="192"/>
      <c r="AY155" s="192"/>
      <c r="AZ155" s="192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2"/>
      <c r="BQ155" s="192"/>
      <c r="BR155" s="192"/>
      <c r="BS155" s="192"/>
      <c r="BT155" s="192"/>
      <c r="BU155" s="192"/>
      <c r="BV155" s="192"/>
      <c r="BW155" s="192"/>
      <c r="BX155" s="192"/>
      <c r="BY155" s="192"/>
      <c r="BZ155" s="192"/>
      <c r="CA155" s="192"/>
      <c r="CB155" s="192"/>
      <c r="CC155" s="192"/>
      <c r="CD155" s="192"/>
      <c r="CE155" s="192"/>
      <c r="CF155" s="192"/>
      <c r="CG155" s="192"/>
      <c r="CH155" s="192"/>
      <c r="CI155" s="192"/>
      <c r="CJ155" s="192"/>
      <c r="CK155" s="192"/>
      <c r="CL155" s="192"/>
      <c r="CM155" s="192"/>
      <c r="CN155" s="192"/>
      <c r="CO155" s="192"/>
      <c r="CP155" s="192"/>
      <c r="CQ155" s="192"/>
      <c r="CR155" s="192"/>
      <c r="CS155" s="192"/>
      <c r="CT155" s="192"/>
      <c r="CU155" s="192"/>
      <c r="CV155" s="192"/>
      <c r="CW155" s="192"/>
      <c r="CX155" s="192"/>
      <c r="CY155" s="192"/>
      <c r="CZ155" s="192"/>
      <c r="DA155" s="192"/>
      <c r="DB155" s="192"/>
      <c r="DC155" s="192"/>
      <c r="DD155" s="192"/>
      <c r="DE155" s="192"/>
      <c r="DF155" s="192"/>
      <c r="DG155" s="192"/>
      <c r="DH155" s="192"/>
      <c r="DI155" s="192"/>
      <c r="DJ155" s="192"/>
      <c r="DK155" s="192"/>
      <c r="DL155" s="192"/>
      <c r="DM155" s="192"/>
      <c r="DN155" s="192"/>
      <c r="DO155" s="192"/>
      <c r="DP155" s="192"/>
      <c r="DQ155" s="192"/>
      <c r="DR155" s="192"/>
      <c r="DS155" s="192"/>
      <c r="DT155" s="192"/>
      <c r="DU155" s="192"/>
      <c r="DV155" s="192"/>
      <c r="DW155" s="192"/>
      <c r="DX155" s="192"/>
      <c r="DY155" s="192"/>
      <c r="DZ155" s="192"/>
      <c r="EA155" s="192"/>
      <c r="EB155" s="192"/>
      <c r="EC155" s="192"/>
      <c r="ED155" s="192"/>
      <c r="EE155" s="192"/>
      <c r="EF155" s="192"/>
    </row>
    <row r="156" spans="1:136" s="74" customFormat="1" ht="15.75" hidden="1" customHeight="1" x14ac:dyDescent="0.25">
      <c r="A156" s="228">
        <v>3</v>
      </c>
      <c r="B156" s="68"/>
      <c r="C156" s="90"/>
      <c r="D156" s="583" t="s">
        <v>16</v>
      </c>
      <c r="E156" s="583"/>
      <c r="F156" s="583"/>
      <c r="G156" s="584"/>
      <c r="H156" s="75">
        <f t="shared" ref="H156:H159" si="618">SUM(I156:S156)</f>
        <v>0</v>
      </c>
      <c r="I156" s="77">
        <f>I157</f>
        <v>0</v>
      </c>
      <c r="J156" s="61">
        <f>J157</f>
        <v>0</v>
      </c>
      <c r="K156" s="79">
        <f t="shared" ref="K156:AQ156" si="619">K157</f>
        <v>0</v>
      </c>
      <c r="L156" s="301">
        <f t="shared" si="619"/>
        <v>0</v>
      </c>
      <c r="M156" s="95">
        <f t="shared" si="619"/>
        <v>0</v>
      </c>
      <c r="N156" s="78">
        <f t="shared" si="619"/>
        <v>0</v>
      </c>
      <c r="O156" s="78">
        <f t="shared" si="619"/>
        <v>0</v>
      </c>
      <c r="P156" s="78">
        <f t="shared" si="619"/>
        <v>0</v>
      </c>
      <c r="Q156" s="78">
        <f t="shared" si="619"/>
        <v>0</v>
      </c>
      <c r="R156" s="78">
        <f t="shared" si="619"/>
        <v>0</v>
      </c>
      <c r="S156" s="79">
        <f t="shared" si="619"/>
        <v>0</v>
      </c>
      <c r="T156" s="237">
        <f t="shared" ref="T156:T159" si="620">SUM(U156:AE156)</f>
        <v>0</v>
      </c>
      <c r="U156" s="77">
        <f>U157</f>
        <v>0</v>
      </c>
      <c r="V156" s="61">
        <f>V157</f>
        <v>0</v>
      </c>
      <c r="W156" s="79">
        <f t="shared" si="619"/>
        <v>0</v>
      </c>
      <c r="X156" s="301">
        <f t="shared" si="619"/>
        <v>0</v>
      </c>
      <c r="Y156" s="95">
        <f t="shared" si="619"/>
        <v>0</v>
      </c>
      <c r="Z156" s="78">
        <f t="shared" si="619"/>
        <v>0</v>
      </c>
      <c r="AA156" s="78">
        <f t="shared" si="619"/>
        <v>0</v>
      </c>
      <c r="AB156" s="78">
        <f t="shared" si="619"/>
        <v>0</v>
      </c>
      <c r="AC156" s="78">
        <f t="shared" si="619"/>
        <v>0</v>
      </c>
      <c r="AD156" s="78">
        <f t="shared" si="619"/>
        <v>0</v>
      </c>
      <c r="AE156" s="79">
        <f t="shared" si="619"/>
        <v>0</v>
      </c>
      <c r="AF156" s="262">
        <f t="shared" ref="AF156:AF159" si="621">SUM(AG156:AQ156)</f>
        <v>0</v>
      </c>
      <c r="AG156" s="315">
        <f>AG157</f>
        <v>0</v>
      </c>
      <c r="AH156" s="263">
        <f>AH157</f>
        <v>0</v>
      </c>
      <c r="AI156" s="239">
        <f t="shared" si="619"/>
        <v>0</v>
      </c>
      <c r="AJ156" s="303">
        <f t="shared" si="619"/>
        <v>0</v>
      </c>
      <c r="AK156" s="240">
        <f t="shared" si="619"/>
        <v>0</v>
      </c>
      <c r="AL156" s="241">
        <f t="shared" si="619"/>
        <v>0</v>
      </c>
      <c r="AM156" s="241">
        <f t="shared" si="619"/>
        <v>0</v>
      </c>
      <c r="AN156" s="241">
        <f t="shared" si="619"/>
        <v>0</v>
      </c>
      <c r="AO156" s="241">
        <f t="shared" si="619"/>
        <v>0</v>
      </c>
      <c r="AP156" s="241">
        <f t="shared" si="619"/>
        <v>0</v>
      </c>
      <c r="AQ156" s="239">
        <f t="shared" si="619"/>
        <v>0</v>
      </c>
      <c r="AR156" s="206"/>
      <c r="AS156" s="108"/>
      <c r="AT156" s="194"/>
      <c r="AU156" s="194"/>
      <c r="AV156" s="194"/>
      <c r="AW156" s="192"/>
      <c r="AX156" s="192"/>
      <c r="AY156" s="192"/>
      <c r="AZ156" s="192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3"/>
      <c r="BO156" s="193"/>
      <c r="BP156" s="192"/>
      <c r="BQ156" s="192"/>
      <c r="BR156" s="192"/>
      <c r="BS156" s="192"/>
      <c r="BT156" s="192"/>
      <c r="BU156" s="192"/>
      <c r="BV156" s="192"/>
      <c r="BW156" s="192"/>
      <c r="BX156" s="192"/>
      <c r="BY156" s="192"/>
      <c r="BZ156" s="192"/>
      <c r="CA156" s="192"/>
      <c r="CB156" s="192"/>
      <c r="CC156" s="192"/>
      <c r="CD156" s="192"/>
      <c r="CE156" s="192"/>
      <c r="CF156" s="192"/>
      <c r="CG156" s="192"/>
      <c r="CH156" s="192"/>
      <c r="CI156" s="192"/>
      <c r="CJ156" s="192"/>
      <c r="CK156" s="192"/>
      <c r="CL156" s="192"/>
      <c r="CM156" s="192"/>
      <c r="CN156" s="192"/>
      <c r="CO156" s="192"/>
      <c r="CP156" s="192"/>
      <c r="CQ156" s="192"/>
      <c r="CR156" s="192"/>
      <c r="CS156" s="192"/>
      <c r="CT156" s="192"/>
      <c r="CU156" s="192"/>
      <c r="CV156" s="192"/>
      <c r="CW156" s="192"/>
      <c r="CX156" s="192"/>
      <c r="CY156" s="192"/>
      <c r="CZ156" s="192"/>
      <c r="DA156" s="192"/>
      <c r="DB156" s="192"/>
      <c r="DC156" s="192"/>
      <c r="DD156" s="192"/>
      <c r="DE156" s="192"/>
      <c r="DF156" s="192"/>
      <c r="DG156" s="192"/>
      <c r="DH156" s="192"/>
      <c r="DI156" s="192"/>
      <c r="DJ156" s="192"/>
      <c r="DK156" s="192"/>
      <c r="DL156" s="192"/>
      <c r="DM156" s="192"/>
      <c r="DN156" s="192"/>
      <c r="DO156" s="192"/>
      <c r="DP156" s="192"/>
      <c r="DQ156" s="192"/>
      <c r="DR156" s="192"/>
      <c r="DS156" s="192"/>
      <c r="DT156" s="192"/>
      <c r="DU156" s="192"/>
      <c r="DV156" s="192"/>
      <c r="DW156" s="192"/>
      <c r="DX156" s="192"/>
      <c r="DY156" s="192"/>
      <c r="DZ156" s="192"/>
      <c r="EA156" s="192"/>
      <c r="EB156" s="192"/>
      <c r="EC156" s="192"/>
      <c r="ED156" s="192"/>
      <c r="EE156" s="192"/>
      <c r="EF156" s="192"/>
    </row>
    <row r="157" spans="1:136" s="73" customFormat="1" ht="15.75" hidden="1" customHeight="1" x14ac:dyDescent="0.25">
      <c r="A157" s="581">
        <v>32</v>
      </c>
      <c r="B157" s="582"/>
      <c r="C157" s="90"/>
      <c r="D157" s="583" t="s">
        <v>4</v>
      </c>
      <c r="E157" s="583"/>
      <c r="F157" s="583"/>
      <c r="G157" s="584"/>
      <c r="H157" s="75">
        <f t="shared" si="618"/>
        <v>0</v>
      </c>
      <c r="I157" s="77">
        <f>SUM(I158:I161)</f>
        <v>0</v>
      </c>
      <c r="J157" s="61">
        <f>SUM(J158:J161)</f>
        <v>0</v>
      </c>
      <c r="K157" s="79">
        <f t="shared" ref="K157:S157" si="622">SUM(K158:K161)</f>
        <v>0</v>
      </c>
      <c r="L157" s="301">
        <f t="shared" si="622"/>
        <v>0</v>
      </c>
      <c r="M157" s="95">
        <f t="shared" si="622"/>
        <v>0</v>
      </c>
      <c r="N157" s="78">
        <f t="shared" si="622"/>
        <v>0</v>
      </c>
      <c r="O157" s="78">
        <f t="shared" ref="O157" si="623">SUM(O158:O161)</f>
        <v>0</v>
      </c>
      <c r="P157" s="78">
        <f t="shared" si="622"/>
        <v>0</v>
      </c>
      <c r="Q157" s="78">
        <f t="shared" si="622"/>
        <v>0</v>
      </c>
      <c r="R157" s="78">
        <f t="shared" si="622"/>
        <v>0</v>
      </c>
      <c r="S157" s="79">
        <f t="shared" si="622"/>
        <v>0</v>
      </c>
      <c r="T157" s="237">
        <f t="shared" si="620"/>
        <v>0</v>
      </c>
      <c r="U157" s="77">
        <f>SUM(U158:U161)</f>
        <v>0</v>
      </c>
      <c r="V157" s="61">
        <f>SUM(V158:V161)</f>
        <v>0</v>
      </c>
      <c r="W157" s="79">
        <f t="shared" ref="W157:AE157" si="624">SUM(W158:W161)</f>
        <v>0</v>
      </c>
      <c r="X157" s="301">
        <f t="shared" si="624"/>
        <v>0</v>
      </c>
      <c r="Y157" s="95">
        <f t="shared" si="624"/>
        <v>0</v>
      </c>
      <c r="Z157" s="78">
        <f t="shared" si="624"/>
        <v>0</v>
      </c>
      <c r="AA157" s="78">
        <f t="shared" ref="AA157" si="625">SUM(AA158:AA161)</f>
        <v>0</v>
      </c>
      <c r="AB157" s="78">
        <f t="shared" si="624"/>
        <v>0</v>
      </c>
      <c r="AC157" s="78">
        <f t="shared" si="624"/>
        <v>0</v>
      </c>
      <c r="AD157" s="78">
        <f t="shared" si="624"/>
        <v>0</v>
      </c>
      <c r="AE157" s="79">
        <f t="shared" si="624"/>
        <v>0</v>
      </c>
      <c r="AF157" s="262">
        <f t="shared" si="621"/>
        <v>0</v>
      </c>
      <c r="AG157" s="315">
        <f>SUM(AG158:AG161)</f>
        <v>0</v>
      </c>
      <c r="AH157" s="263">
        <f>SUM(AH158:AH161)</f>
        <v>0</v>
      </c>
      <c r="AI157" s="239">
        <f t="shared" ref="AI157:AQ157" si="626">SUM(AI158:AI161)</f>
        <v>0</v>
      </c>
      <c r="AJ157" s="303">
        <f t="shared" si="626"/>
        <v>0</v>
      </c>
      <c r="AK157" s="240">
        <f t="shared" si="626"/>
        <v>0</v>
      </c>
      <c r="AL157" s="241">
        <f t="shared" si="626"/>
        <v>0</v>
      </c>
      <c r="AM157" s="241">
        <f t="shared" ref="AM157" si="627">SUM(AM158:AM161)</f>
        <v>0</v>
      </c>
      <c r="AN157" s="241">
        <f t="shared" si="626"/>
        <v>0</v>
      </c>
      <c r="AO157" s="241">
        <f t="shared" si="626"/>
        <v>0</v>
      </c>
      <c r="AP157" s="241">
        <f t="shared" si="626"/>
        <v>0</v>
      </c>
      <c r="AQ157" s="239">
        <f t="shared" si="626"/>
        <v>0</v>
      </c>
      <c r="AR157" s="206"/>
      <c r="AS157" s="108"/>
      <c r="AT157" s="194"/>
      <c r="AU157" s="194"/>
      <c r="AV157" s="194"/>
      <c r="AW157" s="190"/>
      <c r="AX157" s="190"/>
      <c r="AY157" s="190"/>
      <c r="AZ157" s="190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</row>
    <row r="158" spans="1:136" s="72" customFormat="1" ht="15.75" hidden="1" customHeight="1" x14ac:dyDescent="0.25">
      <c r="A158" s="230"/>
      <c r="B158" s="179"/>
      <c r="C158" s="179">
        <v>321</v>
      </c>
      <c r="D158" s="577" t="s">
        <v>5</v>
      </c>
      <c r="E158" s="577"/>
      <c r="F158" s="577"/>
      <c r="G158" s="577"/>
      <c r="H158" s="76">
        <f t="shared" si="618"/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 t="shared" si="620"/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 t="shared" si="621"/>
        <v>0</v>
      </c>
      <c r="AG158" s="29">
        <f t="shared" ref="AG158:AG161" si="628">I158+U158</f>
        <v>0</v>
      </c>
      <c r="AH158" s="92">
        <f t="shared" ref="AH158:AH161" si="629">J158+V158</f>
        <v>0</v>
      </c>
      <c r="AI158" s="31">
        <f t="shared" ref="AI158:AI161" si="630">K158+W158</f>
        <v>0</v>
      </c>
      <c r="AJ158" s="326">
        <f t="shared" ref="AJ158:AJ161" si="631">L158+X158</f>
        <v>0</v>
      </c>
      <c r="AK158" s="290">
        <f t="shared" ref="AK158:AK161" si="632">M158+Y158</f>
        <v>0</v>
      </c>
      <c r="AL158" s="30">
        <f t="shared" ref="AL158:AL161" si="633">N158+Z158</f>
        <v>0</v>
      </c>
      <c r="AM158" s="30">
        <f t="shared" ref="AM158:AM161" si="634">O158+AA158</f>
        <v>0</v>
      </c>
      <c r="AN158" s="30">
        <f t="shared" ref="AN158:AN161" si="635">P158+AB158</f>
        <v>0</v>
      </c>
      <c r="AO158" s="30">
        <f t="shared" ref="AO158:AO161" si="636">Q158+AC158</f>
        <v>0</v>
      </c>
      <c r="AP158" s="30">
        <f t="shared" ref="AP158:AP161" si="637">R158+AD158</f>
        <v>0</v>
      </c>
      <c r="AQ158" s="31">
        <f t="shared" ref="AQ158:AQ160" si="638">S158+AE158</f>
        <v>0</v>
      </c>
      <c r="AR158" s="206"/>
      <c r="AS158" s="89"/>
      <c r="AT158" s="388"/>
      <c r="AU158" s="388"/>
      <c r="AV158" s="388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hidden="1" customHeight="1" x14ac:dyDescent="0.25">
      <c r="A159" s="230"/>
      <c r="B159" s="179"/>
      <c r="C159" s="179">
        <v>322</v>
      </c>
      <c r="D159" s="577" t="s">
        <v>6</v>
      </c>
      <c r="E159" s="577"/>
      <c r="F159" s="577"/>
      <c r="G159" s="577"/>
      <c r="H159" s="76">
        <f t="shared" si="618"/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si="620"/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si="621"/>
        <v>0</v>
      </c>
      <c r="AG159" s="29">
        <f t="shared" si="628"/>
        <v>0</v>
      </c>
      <c r="AH159" s="92">
        <f t="shared" si="629"/>
        <v>0</v>
      </c>
      <c r="AI159" s="31">
        <f t="shared" si="630"/>
        <v>0</v>
      </c>
      <c r="AJ159" s="326">
        <f t="shared" si="631"/>
        <v>0</v>
      </c>
      <c r="AK159" s="290">
        <f t="shared" si="632"/>
        <v>0</v>
      </c>
      <c r="AL159" s="30">
        <f t="shared" si="633"/>
        <v>0</v>
      </c>
      <c r="AM159" s="30">
        <f t="shared" si="634"/>
        <v>0</v>
      </c>
      <c r="AN159" s="30">
        <f t="shared" si="635"/>
        <v>0</v>
      </c>
      <c r="AO159" s="30">
        <f t="shared" si="636"/>
        <v>0</v>
      </c>
      <c r="AP159" s="30">
        <f t="shared" si="637"/>
        <v>0</v>
      </c>
      <c r="AQ159" s="31">
        <f t="shared" si="638"/>
        <v>0</v>
      </c>
      <c r="AR159" s="206"/>
      <c r="AS159" s="89"/>
      <c r="AT159" s="388"/>
      <c r="AU159" s="388"/>
      <c r="AV159" s="388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hidden="1" customHeight="1" x14ac:dyDescent="0.25">
      <c r="A160" s="230"/>
      <c r="B160" s="179"/>
      <c r="C160" s="179">
        <v>323</v>
      </c>
      <c r="D160" s="577" t="s">
        <v>7</v>
      </c>
      <c r="E160" s="577"/>
      <c r="F160" s="577"/>
      <c r="G160" s="577"/>
      <c r="H160" s="76">
        <f>SUM(I160:S160)</f>
        <v>0</v>
      </c>
      <c r="I160" s="80"/>
      <c r="J160" s="94"/>
      <c r="K160" s="82"/>
      <c r="L160" s="302"/>
      <c r="M160" s="118"/>
      <c r="N160" s="81"/>
      <c r="O160" s="81"/>
      <c r="P160" s="81"/>
      <c r="Q160" s="81"/>
      <c r="R160" s="81"/>
      <c r="S160" s="82"/>
      <c r="T160" s="28">
        <f>SUM(U160:AE160)</f>
        <v>0</v>
      </c>
      <c r="U160" s="80"/>
      <c r="V160" s="94"/>
      <c r="W160" s="82"/>
      <c r="X160" s="302"/>
      <c r="Y160" s="118"/>
      <c r="Z160" s="81"/>
      <c r="AA160" s="81"/>
      <c r="AB160" s="81"/>
      <c r="AC160" s="81"/>
      <c r="AD160" s="81"/>
      <c r="AE160" s="82"/>
      <c r="AF160" s="109">
        <f>SUM(AG160:AQ160)</f>
        <v>0</v>
      </c>
      <c r="AG160" s="29">
        <f t="shared" si="628"/>
        <v>0</v>
      </c>
      <c r="AH160" s="92">
        <f t="shared" si="629"/>
        <v>0</v>
      </c>
      <c r="AI160" s="31">
        <f t="shared" si="630"/>
        <v>0</v>
      </c>
      <c r="AJ160" s="326">
        <f t="shared" si="631"/>
        <v>0</v>
      </c>
      <c r="AK160" s="290">
        <f t="shared" si="632"/>
        <v>0</v>
      </c>
      <c r="AL160" s="30">
        <f t="shared" si="633"/>
        <v>0</v>
      </c>
      <c r="AM160" s="30">
        <f t="shared" si="634"/>
        <v>0</v>
      </c>
      <c r="AN160" s="30">
        <f t="shared" si="635"/>
        <v>0</v>
      </c>
      <c r="AO160" s="30">
        <f t="shared" si="636"/>
        <v>0</v>
      </c>
      <c r="AP160" s="30">
        <f t="shared" si="637"/>
        <v>0</v>
      </c>
      <c r="AQ160" s="31">
        <f t="shared" si="638"/>
        <v>0</v>
      </c>
      <c r="AR160" s="206"/>
      <c r="AS160" s="190"/>
      <c r="AT160" s="190"/>
      <c r="AU160" s="190"/>
      <c r="AV160" s="190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hidden="1" customHeight="1" x14ac:dyDescent="0.25">
      <c r="A161" s="230"/>
      <c r="B161" s="179"/>
      <c r="C161" s="179">
        <v>329</v>
      </c>
      <c r="D161" s="577" t="s">
        <v>8</v>
      </c>
      <c r="E161" s="577"/>
      <c r="F161" s="577"/>
      <c r="G161" s="578"/>
      <c r="H161" s="76">
        <f t="shared" ref="H161:H162" si="639">SUM(I161:S161)</f>
        <v>0</v>
      </c>
      <c r="I161" s="80"/>
      <c r="J161" s="94"/>
      <c r="K161" s="82"/>
      <c r="L161" s="302"/>
      <c r="M161" s="118"/>
      <c r="N161" s="81"/>
      <c r="O161" s="81"/>
      <c r="P161" s="81"/>
      <c r="Q161" s="81"/>
      <c r="R161" s="81"/>
      <c r="S161" s="82"/>
      <c r="T161" s="28">
        <f t="shared" ref="T161:T162" si="640">SUM(U161:AE161)</f>
        <v>0</v>
      </c>
      <c r="U161" s="80"/>
      <c r="V161" s="94"/>
      <c r="W161" s="82"/>
      <c r="X161" s="302"/>
      <c r="Y161" s="118"/>
      <c r="Z161" s="81"/>
      <c r="AA161" s="81"/>
      <c r="AB161" s="81"/>
      <c r="AC161" s="81"/>
      <c r="AD161" s="81"/>
      <c r="AE161" s="82"/>
      <c r="AF161" s="109">
        <f t="shared" ref="AF161:AF162" si="641">SUM(AG161:AQ161)</f>
        <v>0</v>
      </c>
      <c r="AG161" s="29">
        <f t="shared" si="628"/>
        <v>0</v>
      </c>
      <c r="AH161" s="92">
        <f t="shared" si="629"/>
        <v>0</v>
      </c>
      <c r="AI161" s="31">
        <f t="shared" si="630"/>
        <v>0</v>
      </c>
      <c r="AJ161" s="326">
        <f t="shared" si="631"/>
        <v>0</v>
      </c>
      <c r="AK161" s="290">
        <f t="shared" si="632"/>
        <v>0</v>
      </c>
      <c r="AL161" s="30">
        <f t="shared" si="633"/>
        <v>0</v>
      </c>
      <c r="AM161" s="30">
        <f t="shared" si="634"/>
        <v>0</v>
      </c>
      <c r="AN161" s="30">
        <f t="shared" si="635"/>
        <v>0</v>
      </c>
      <c r="AO161" s="30">
        <f t="shared" si="636"/>
        <v>0</v>
      </c>
      <c r="AP161" s="30">
        <f t="shared" si="637"/>
        <v>0</v>
      </c>
      <c r="AQ161" s="31">
        <f>S161+AE161</f>
        <v>0</v>
      </c>
      <c r="AR161" s="206"/>
      <c r="AS161" s="190"/>
      <c r="AT161" s="190"/>
      <c r="AU161" s="190"/>
      <c r="AV161" s="190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74" customFormat="1" ht="25.5" hidden="1" customHeight="1" x14ac:dyDescent="0.25">
      <c r="A162" s="436">
        <v>4</v>
      </c>
      <c r="B162" s="66"/>
      <c r="C162" s="66"/>
      <c r="D162" s="590" t="s">
        <v>17</v>
      </c>
      <c r="E162" s="590"/>
      <c r="F162" s="590"/>
      <c r="G162" s="591"/>
      <c r="H162" s="75">
        <f t="shared" si="639"/>
        <v>0</v>
      </c>
      <c r="I162" s="77">
        <f>I163</f>
        <v>0</v>
      </c>
      <c r="J162" s="61">
        <f>J163</f>
        <v>0</v>
      </c>
      <c r="K162" s="79">
        <f t="shared" ref="K162:AI163" si="642">K163</f>
        <v>0</v>
      </c>
      <c r="L162" s="301">
        <f t="shared" si="642"/>
        <v>0</v>
      </c>
      <c r="M162" s="95">
        <f t="shared" si="642"/>
        <v>0</v>
      </c>
      <c r="N162" s="78">
        <f t="shared" si="642"/>
        <v>0</v>
      </c>
      <c r="O162" s="78">
        <f t="shared" si="642"/>
        <v>0</v>
      </c>
      <c r="P162" s="78">
        <f t="shared" si="642"/>
        <v>0</v>
      </c>
      <c r="Q162" s="78">
        <f t="shared" si="642"/>
        <v>0</v>
      </c>
      <c r="R162" s="78">
        <f t="shared" si="642"/>
        <v>0</v>
      </c>
      <c r="S162" s="79">
        <f t="shared" si="642"/>
        <v>0</v>
      </c>
      <c r="T162" s="237">
        <f t="shared" si="640"/>
        <v>0</v>
      </c>
      <c r="U162" s="77">
        <f>U163</f>
        <v>0</v>
      </c>
      <c r="V162" s="61">
        <f>V163</f>
        <v>0</v>
      </c>
      <c r="W162" s="79">
        <f t="shared" si="642"/>
        <v>0</v>
      </c>
      <c r="X162" s="301">
        <f t="shared" si="642"/>
        <v>0</v>
      </c>
      <c r="Y162" s="95">
        <f t="shared" si="642"/>
        <v>0</v>
      </c>
      <c r="Z162" s="78">
        <f t="shared" si="642"/>
        <v>0</v>
      </c>
      <c r="AA162" s="78">
        <f t="shared" si="642"/>
        <v>0</v>
      </c>
      <c r="AB162" s="78">
        <f t="shared" si="642"/>
        <v>0</v>
      </c>
      <c r="AC162" s="78">
        <f t="shared" si="642"/>
        <v>0</v>
      </c>
      <c r="AD162" s="78">
        <f t="shared" si="642"/>
        <v>0</v>
      </c>
      <c r="AE162" s="79">
        <f t="shared" si="642"/>
        <v>0</v>
      </c>
      <c r="AF162" s="262">
        <f t="shared" si="641"/>
        <v>0</v>
      </c>
      <c r="AG162" s="315">
        <f>AG163</f>
        <v>0</v>
      </c>
      <c r="AH162" s="263">
        <f>AH163</f>
        <v>0</v>
      </c>
      <c r="AI162" s="239">
        <f t="shared" si="642"/>
        <v>0</v>
      </c>
      <c r="AJ162" s="303">
        <f t="shared" ref="AI162:AQ163" si="643">AJ163</f>
        <v>0</v>
      </c>
      <c r="AK162" s="240">
        <f t="shared" si="643"/>
        <v>0</v>
      </c>
      <c r="AL162" s="241">
        <f t="shared" si="643"/>
        <v>0</v>
      </c>
      <c r="AM162" s="241">
        <f t="shared" si="643"/>
        <v>0</v>
      </c>
      <c r="AN162" s="241">
        <f t="shared" si="643"/>
        <v>0</v>
      </c>
      <c r="AO162" s="241">
        <f t="shared" si="643"/>
        <v>0</v>
      </c>
      <c r="AP162" s="241">
        <f t="shared" si="643"/>
        <v>0</v>
      </c>
      <c r="AQ162" s="239">
        <f t="shared" si="643"/>
        <v>0</v>
      </c>
      <c r="AR162" s="206"/>
      <c r="AS162" s="89"/>
      <c r="AT162" s="388"/>
      <c r="AU162" s="388"/>
      <c r="AV162" s="388"/>
      <c r="AW162" s="62"/>
      <c r="AX162" s="62"/>
      <c r="AY162" s="62"/>
      <c r="AZ162" s="6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2"/>
      <c r="DG162" s="192"/>
      <c r="DH162" s="192"/>
      <c r="DI162" s="192"/>
      <c r="DJ162" s="192"/>
      <c r="DK162" s="192"/>
      <c r="DL162" s="192"/>
      <c r="DM162" s="192"/>
      <c r="DN162" s="192"/>
      <c r="DO162" s="192"/>
      <c r="DP162" s="192"/>
      <c r="DQ162" s="192"/>
      <c r="DR162" s="192"/>
      <c r="DS162" s="192"/>
      <c r="DT162" s="192"/>
      <c r="DU162" s="192"/>
      <c r="DV162" s="192"/>
      <c r="DW162" s="192"/>
      <c r="DX162" s="192"/>
      <c r="DY162" s="192"/>
      <c r="DZ162" s="192"/>
      <c r="EA162" s="192"/>
      <c r="EB162" s="192"/>
      <c r="EC162" s="192"/>
      <c r="ED162" s="192"/>
      <c r="EE162" s="192"/>
      <c r="EF162" s="192"/>
    </row>
    <row r="163" spans="1:136" s="73" customFormat="1" ht="24.75" hidden="1" customHeight="1" x14ac:dyDescent="0.25">
      <c r="A163" s="581">
        <v>42</v>
      </c>
      <c r="B163" s="582"/>
      <c r="C163" s="437"/>
      <c r="D163" s="583" t="s">
        <v>45</v>
      </c>
      <c r="E163" s="583"/>
      <c r="F163" s="583"/>
      <c r="G163" s="584"/>
      <c r="H163" s="75">
        <f>SUM(I163:S163)</f>
        <v>0</v>
      </c>
      <c r="I163" s="77">
        <f>I164</f>
        <v>0</v>
      </c>
      <c r="J163" s="61">
        <f>J164</f>
        <v>0</v>
      </c>
      <c r="K163" s="79">
        <f t="shared" si="642"/>
        <v>0</v>
      </c>
      <c r="L163" s="301">
        <f t="shared" si="642"/>
        <v>0</v>
      </c>
      <c r="M163" s="95">
        <f t="shared" si="642"/>
        <v>0</v>
      </c>
      <c r="N163" s="78">
        <f t="shared" si="642"/>
        <v>0</v>
      </c>
      <c r="O163" s="78">
        <f t="shared" si="642"/>
        <v>0</v>
      </c>
      <c r="P163" s="78">
        <f t="shared" si="642"/>
        <v>0</v>
      </c>
      <c r="Q163" s="78">
        <f t="shared" si="642"/>
        <v>0</v>
      </c>
      <c r="R163" s="78">
        <f t="shared" si="642"/>
        <v>0</v>
      </c>
      <c r="S163" s="79">
        <f t="shared" si="642"/>
        <v>0</v>
      </c>
      <c r="T163" s="237">
        <f>SUM(U163:AE163)</f>
        <v>0</v>
      </c>
      <c r="U163" s="77">
        <f>U164</f>
        <v>0</v>
      </c>
      <c r="V163" s="61">
        <f>V164</f>
        <v>0</v>
      </c>
      <c r="W163" s="79">
        <f t="shared" si="642"/>
        <v>0</v>
      </c>
      <c r="X163" s="301">
        <f t="shared" si="642"/>
        <v>0</v>
      </c>
      <c r="Y163" s="95">
        <f t="shared" si="642"/>
        <v>0</v>
      </c>
      <c r="Z163" s="78">
        <f t="shared" si="642"/>
        <v>0</v>
      </c>
      <c r="AA163" s="78">
        <f t="shared" si="642"/>
        <v>0</v>
      </c>
      <c r="AB163" s="78">
        <f t="shared" si="642"/>
        <v>0</v>
      </c>
      <c r="AC163" s="78">
        <f t="shared" si="642"/>
        <v>0</v>
      </c>
      <c r="AD163" s="78">
        <f t="shared" si="642"/>
        <v>0</v>
      </c>
      <c r="AE163" s="79">
        <f t="shared" si="642"/>
        <v>0</v>
      </c>
      <c r="AF163" s="262">
        <f>SUM(AG163:AQ163)</f>
        <v>0</v>
      </c>
      <c r="AG163" s="315">
        <f>AG164</f>
        <v>0</v>
      </c>
      <c r="AH163" s="263">
        <f>AH164</f>
        <v>0</v>
      </c>
      <c r="AI163" s="239">
        <f t="shared" si="643"/>
        <v>0</v>
      </c>
      <c r="AJ163" s="303">
        <f t="shared" si="643"/>
        <v>0</v>
      </c>
      <c r="AK163" s="240">
        <f t="shared" si="643"/>
        <v>0</v>
      </c>
      <c r="AL163" s="241">
        <f t="shared" si="643"/>
        <v>0</v>
      </c>
      <c r="AM163" s="241">
        <f t="shared" si="643"/>
        <v>0</v>
      </c>
      <c r="AN163" s="241">
        <f t="shared" si="643"/>
        <v>0</v>
      </c>
      <c r="AO163" s="241">
        <f t="shared" si="643"/>
        <v>0</v>
      </c>
      <c r="AP163" s="241">
        <f t="shared" si="643"/>
        <v>0</v>
      </c>
      <c r="AQ163" s="239">
        <f t="shared" si="643"/>
        <v>0</v>
      </c>
      <c r="AR163" s="206"/>
      <c r="AS163" s="89"/>
      <c r="AT163" s="388"/>
      <c r="AU163" s="388"/>
      <c r="AV163" s="388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90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  <c r="CD163" s="190"/>
      <c r="CE163" s="190"/>
      <c r="CF163" s="190"/>
      <c r="CG163" s="190"/>
      <c r="CH163" s="190"/>
      <c r="CI163" s="190"/>
      <c r="CJ163" s="190"/>
      <c r="CK163" s="190"/>
      <c r="CL163" s="190"/>
      <c r="CM163" s="190"/>
      <c r="CN163" s="190"/>
      <c r="CO163" s="190"/>
      <c r="CP163" s="190"/>
      <c r="CQ163" s="190"/>
      <c r="CR163" s="190"/>
      <c r="CS163" s="190"/>
      <c r="CT163" s="190"/>
      <c r="CU163" s="190"/>
      <c r="CV163" s="190"/>
      <c r="CW163" s="190"/>
      <c r="CX163" s="190"/>
      <c r="CY163" s="190"/>
      <c r="CZ163" s="190"/>
      <c r="DA163" s="190"/>
      <c r="DB163" s="190"/>
      <c r="DC163" s="190"/>
      <c r="DD163" s="190"/>
      <c r="DE163" s="190"/>
      <c r="DF163" s="190"/>
      <c r="DG163" s="190"/>
      <c r="DH163" s="190"/>
      <c r="DI163" s="190"/>
      <c r="DJ163" s="190"/>
      <c r="DK163" s="190"/>
      <c r="DL163" s="190"/>
      <c r="DM163" s="190"/>
      <c r="DN163" s="190"/>
      <c r="DO163" s="190"/>
      <c r="DP163" s="190"/>
      <c r="DQ163" s="190"/>
      <c r="DR163" s="190"/>
      <c r="DS163" s="190"/>
      <c r="DT163" s="190"/>
      <c r="DU163" s="190"/>
      <c r="DV163" s="190"/>
      <c r="DW163" s="190"/>
      <c r="DX163" s="190"/>
      <c r="DY163" s="190"/>
      <c r="DZ163" s="190"/>
      <c r="EA163" s="190"/>
      <c r="EB163" s="190"/>
      <c r="EC163" s="190"/>
      <c r="ED163" s="190"/>
      <c r="EE163" s="190"/>
      <c r="EF163" s="190"/>
    </row>
    <row r="164" spans="1:136" s="72" customFormat="1" ht="15" hidden="1" x14ac:dyDescent="0.25">
      <c r="A164" s="230"/>
      <c r="B164" s="179"/>
      <c r="C164" s="179">
        <v>422</v>
      </c>
      <c r="D164" s="577" t="s">
        <v>11</v>
      </c>
      <c r="E164" s="577"/>
      <c r="F164" s="577"/>
      <c r="G164" s="578"/>
      <c r="H164" s="76">
        <f>SUM(I164:S164)</f>
        <v>0</v>
      </c>
      <c r="I164" s="80"/>
      <c r="J164" s="94"/>
      <c r="K164" s="82"/>
      <c r="L164" s="302"/>
      <c r="M164" s="118"/>
      <c r="N164" s="81"/>
      <c r="O164" s="81"/>
      <c r="P164" s="81"/>
      <c r="Q164" s="81"/>
      <c r="R164" s="81"/>
      <c r="S164" s="82"/>
      <c r="T164" s="28">
        <f>SUM(U164:AE164)</f>
        <v>0</v>
      </c>
      <c r="U164" s="80"/>
      <c r="V164" s="94"/>
      <c r="W164" s="82"/>
      <c r="X164" s="302"/>
      <c r="Y164" s="118"/>
      <c r="Z164" s="81"/>
      <c r="AA164" s="81"/>
      <c r="AB164" s="81"/>
      <c r="AC164" s="81"/>
      <c r="AD164" s="81"/>
      <c r="AE164" s="82"/>
      <c r="AF164" s="109">
        <f>SUM(AG164:AQ164)</f>
        <v>0</v>
      </c>
      <c r="AG164" s="29">
        <f t="shared" ref="AG164" si="644">I164+U164</f>
        <v>0</v>
      </c>
      <c r="AH164" s="92">
        <f t="shared" ref="AH164" si="645">J164+V164</f>
        <v>0</v>
      </c>
      <c r="AI164" s="31">
        <f t="shared" ref="AI164" si="646">K164+W164</f>
        <v>0</v>
      </c>
      <c r="AJ164" s="326">
        <f t="shared" ref="AJ164" si="647">L164+X164</f>
        <v>0</v>
      </c>
      <c r="AK164" s="290">
        <f t="shared" ref="AK164" si="648">M164+Y164</f>
        <v>0</v>
      </c>
      <c r="AL164" s="30">
        <f t="shared" ref="AL164" si="649">N164+Z164</f>
        <v>0</v>
      </c>
      <c r="AM164" s="30">
        <f t="shared" ref="AM164" si="650">O164+AA164</f>
        <v>0</v>
      </c>
      <c r="AN164" s="30">
        <f t="shared" ref="AN164" si="651">P164+AB164</f>
        <v>0</v>
      </c>
      <c r="AO164" s="30">
        <f t="shared" ref="AO164" si="652">Q164+AC164</f>
        <v>0</v>
      </c>
      <c r="AP164" s="30">
        <f t="shared" ref="AP164" si="653">R164+AD164</f>
        <v>0</v>
      </c>
      <c r="AQ164" s="31">
        <f t="shared" ref="AQ164" si="654">S164+AE164</f>
        <v>0</v>
      </c>
      <c r="AR164" s="206"/>
      <c r="AS164" s="89"/>
      <c r="AT164" s="388"/>
      <c r="AU164" s="388"/>
      <c r="AV164" s="388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272" customFormat="1" ht="12.75" hidden="1" customHeight="1" x14ac:dyDescent="0.25">
      <c r="A165" s="270"/>
      <c r="B165" s="271"/>
      <c r="D165" s="273"/>
      <c r="E165" s="273"/>
      <c r="F165" s="273"/>
      <c r="G165" s="273"/>
      <c r="I165" s="650" t="s">
        <v>125</v>
      </c>
      <c r="J165" s="650"/>
      <c r="K165" s="650"/>
      <c r="L165" s="650"/>
      <c r="M165" s="650"/>
      <c r="N165" s="650"/>
      <c r="O165" s="650"/>
      <c r="P165" s="650"/>
      <c r="Q165" s="650"/>
      <c r="R165" s="650"/>
      <c r="S165" s="650"/>
      <c r="T165" s="391"/>
      <c r="U165" s="650" t="s">
        <v>125</v>
      </c>
      <c r="V165" s="650"/>
      <c r="W165" s="650"/>
      <c r="X165" s="650"/>
      <c r="Y165" s="650"/>
      <c r="Z165" s="650"/>
      <c r="AA165" s="650"/>
      <c r="AB165" s="650"/>
      <c r="AC165" s="650"/>
      <c r="AD165" s="650"/>
      <c r="AE165" s="650"/>
      <c r="AF165" s="276"/>
      <c r="AG165" s="579" t="s">
        <v>125</v>
      </c>
      <c r="AH165" s="579"/>
      <c r="AI165" s="579"/>
      <c r="AJ165" s="579"/>
      <c r="AK165" s="579"/>
      <c r="AL165" s="579"/>
      <c r="AM165" s="579"/>
      <c r="AN165" s="579"/>
      <c r="AO165" s="579"/>
      <c r="AP165" s="579"/>
      <c r="AQ165" s="580"/>
      <c r="AR165" s="274"/>
      <c r="AS165" s="310"/>
      <c r="AT165" s="310"/>
      <c r="AU165" s="310"/>
      <c r="AV165" s="310"/>
      <c r="AW165" s="275"/>
      <c r="AX165" s="275"/>
      <c r="AY165" s="275"/>
      <c r="AZ165" s="275"/>
      <c r="BA165" s="275"/>
      <c r="BB165" s="275"/>
      <c r="BC165" s="275"/>
      <c r="BD165" s="275"/>
      <c r="BE165" s="275"/>
      <c r="BF165" s="275"/>
      <c r="BG165" s="275"/>
      <c r="BH165" s="275"/>
      <c r="BI165" s="275"/>
      <c r="BJ165" s="275"/>
      <c r="BK165" s="275"/>
      <c r="BL165" s="275"/>
      <c r="BM165" s="275"/>
      <c r="BN165" s="275"/>
      <c r="BO165" s="275"/>
      <c r="BP165" s="276"/>
      <c r="BQ165" s="276"/>
      <c r="BR165" s="276"/>
      <c r="BS165" s="276"/>
      <c r="BT165" s="276"/>
      <c r="BU165" s="276"/>
      <c r="BV165" s="276"/>
      <c r="BW165" s="276"/>
      <c r="BX165" s="276"/>
      <c r="BY165" s="276"/>
      <c r="BZ165" s="276"/>
      <c r="CA165" s="276"/>
      <c r="CB165" s="276"/>
      <c r="CC165" s="276"/>
      <c r="CD165" s="276"/>
      <c r="CE165" s="276"/>
      <c r="CF165" s="276"/>
      <c r="CG165" s="276"/>
      <c r="CH165" s="276"/>
      <c r="CI165" s="276"/>
      <c r="CJ165" s="276"/>
      <c r="CK165" s="276"/>
      <c r="CL165" s="276"/>
      <c r="CM165" s="276"/>
      <c r="CN165" s="276"/>
      <c r="CO165" s="276"/>
      <c r="CP165" s="276"/>
      <c r="CQ165" s="276"/>
      <c r="CR165" s="276"/>
      <c r="CS165" s="276"/>
      <c r="CT165" s="276"/>
      <c r="CU165" s="276"/>
      <c r="CV165" s="276"/>
      <c r="CW165" s="276"/>
      <c r="CX165" s="276"/>
      <c r="CY165" s="276"/>
      <c r="CZ165" s="276"/>
      <c r="DA165" s="276"/>
      <c r="DB165" s="276"/>
      <c r="DC165" s="276"/>
      <c r="DD165" s="276"/>
      <c r="DE165" s="276"/>
      <c r="DF165" s="276"/>
      <c r="DG165" s="276"/>
      <c r="DH165" s="276"/>
      <c r="DI165" s="276"/>
      <c r="DJ165" s="276"/>
      <c r="DK165" s="276"/>
      <c r="DL165" s="276"/>
      <c r="DM165" s="276"/>
      <c r="DN165" s="276"/>
      <c r="DO165" s="276"/>
      <c r="DP165" s="276"/>
      <c r="DQ165" s="276"/>
      <c r="DR165" s="276"/>
      <c r="DS165" s="276"/>
      <c r="DT165" s="276"/>
      <c r="DU165" s="276"/>
      <c r="DV165" s="276"/>
      <c r="DW165" s="276"/>
      <c r="DX165" s="276"/>
      <c r="DY165" s="276"/>
      <c r="DZ165" s="276"/>
      <c r="EA165" s="276"/>
      <c r="EB165" s="276"/>
      <c r="EC165" s="276"/>
      <c r="ED165" s="276"/>
      <c r="EE165" s="276"/>
      <c r="EF165" s="276"/>
    </row>
    <row r="166" spans="1:136" s="62" customFormat="1" ht="10.5" hidden="1" customHeight="1" x14ac:dyDescent="0.25">
      <c r="A166" s="232"/>
      <c r="B166" s="87"/>
      <c r="C166" s="87"/>
      <c r="D166" s="88"/>
      <c r="E166" s="88"/>
      <c r="F166" s="88"/>
      <c r="G166" s="88"/>
      <c r="H166" s="91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1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1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125"/>
      <c r="AR166" s="206"/>
      <c r="AS166" s="589"/>
      <c r="AT166" s="589"/>
      <c r="AU166" s="589"/>
      <c r="AV166" s="589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74" customFormat="1" ht="25.9" hidden="1" customHeight="1" x14ac:dyDescent="0.25">
      <c r="A167" s="585" t="s">
        <v>302</v>
      </c>
      <c r="B167" s="586"/>
      <c r="C167" s="586"/>
      <c r="D167" s="587" t="s">
        <v>129</v>
      </c>
      <c r="E167" s="587"/>
      <c r="F167" s="587"/>
      <c r="G167" s="588"/>
      <c r="H167" s="83">
        <f>SUM(I167:S167)</f>
        <v>0</v>
      </c>
      <c r="I167" s="84">
        <f>I168</f>
        <v>0</v>
      </c>
      <c r="J167" s="285">
        <f>J168</f>
        <v>0</v>
      </c>
      <c r="K167" s="86">
        <f t="shared" ref="K167:AI168" si="655">K168</f>
        <v>0</v>
      </c>
      <c r="L167" s="300">
        <f t="shared" si="655"/>
        <v>0</v>
      </c>
      <c r="M167" s="120">
        <f t="shared" si="655"/>
        <v>0</v>
      </c>
      <c r="N167" s="85">
        <f t="shared" si="655"/>
        <v>0</v>
      </c>
      <c r="O167" s="85">
        <f t="shared" si="655"/>
        <v>0</v>
      </c>
      <c r="P167" s="85">
        <f t="shared" si="655"/>
        <v>0</v>
      </c>
      <c r="Q167" s="85">
        <f t="shared" si="655"/>
        <v>0</v>
      </c>
      <c r="R167" s="85">
        <f t="shared" si="655"/>
        <v>0</v>
      </c>
      <c r="S167" s="86">
        <f t="shared" si="655"/>
        <v>0</v>
      </c>
      <c r="T167" s="245">
        <f>SUM(U167:AE167)</f>
        <v>0</v>
      </c>
      <c r="U167" s="84">
        <f>U168</f>
        <v>0</v>
      </c>
      <c r="V167" s="285">
        <f>V168</f>
        <v>0</v>
      </c>
      <c r="W167" s="86">
        <f t="shared" si="655"/>
        <v>0</v>
      </c>
      <c r="X167" s="300">
        <f t="shared" si="655"/>
        <v>0</v>
      </c>
      <c r="Y167" s="120">
        <f t="shared" si="655"/>
        <v>0</v>
      </c>
      <c r="Z167" s="85">
        <f t="shared" si="655"/>
        <v>0</v>
      </c>
      <c r="AA167" s="85">
        <f t="shared" si="655"/>
        <v>0</v>
      </c>
      <c r="AB167" s="85">
        <f t="shared" si="655"/>
        <v>0</v>
      </c>
      <c r="AC167" s="85">
        <f t="shared" si="655"/>
        <v>0</v>
      </c>
      <c r="AD167" s="85">
        <f t="shared" si="655"/>
        <v>0</v>
      </c>
      <c r="AE167" s="86">
        <f t="shared" si="655"/>
        <v>0</v>
      </c>
      <c r="AF167" s="261">
        <f>SUM(AG167:AQ167)</f>
        <v>0</v>
      </c>
      <c r="AG167" s="468">
        <f>AG168</f>
        <v>0</v>
      </c>
      <c r="AH167" s="469">
        <f>AH168</f>
        <v>0</v>
      </c>
      <c r="AI167" s="470">
        <f t="shared" si="655"/>
        <v>0</v>
      </c>
      <c r="AJ167" s="471">
        <f t="shared" ref="AI167:AQ168" si="656">AJ168</f>
        <v>0</v>
      </c>
      <c r="AK167" s="472">
        <f t="shared" si="656"/>
        <v>0</v>
      </c>
      <c r="AL167" s="473">
        <f t="shared" si="656"/>
        <v>0</v>
      </c>
      <c r="AM167" s="473">
        <f t="shared" si="656"/>
        <v>0</v>
      </c>
      <c r="AN167" s="473">
        <f t="shared" si="656"/>
        <v>0</v>
      </c>
      <c r="AO167" s="473">
        <f t="shared" si="656"/>
        <v>0</v>
      </c>
      <c r="AP167" s="473">
        <f t="shared" si="656"/>
        <v>0</v>
      </c>
      <c r="AQ167" s="470">
        <f t="shared" si="656"/>
        <v>0</v>
      </c>
      <c r="AR167" s="206"/>
      <c r="AS167" s="124"/>
      <c r="AT167" s="196"/>
      <c r="AU167" s="196"/>
      <c r="AV167" s="196"/>
      <c r="AW167" s="193"/>
      <c r="AX167" s="193"/>
      <c r="AY167" s="193"/>
      <c r="AZ167" s="193"/>
      <c r="BA167" s="193"/>
      <c r="BB167" s="193"/>
      <c r="BC167" s="193"/>
      <c r="BD167" s="193"/>
      <c r="BE167" s="193"/>
      <c r="BF167" s="193"/>
      <c r="BG167" s="193"/>
      <c r="BH167" s="193"/>
      <c r="BI167" s="193"/>
      <c r="BJ167" s="193"/>
      <c r="BK167" s="193"/>
      <c r="BL167" s="193"/>
      <c r="BM167" s="193"/>
      <c r="BN167" s="193"/>
      <c r="BO167" s="193"/>
      <c r="BP167" s="192"/>
      <c r="BQ167" s="192"/>
      <c r="BR167" s="192"/>
      <c r="BS167" s="192"/>
      <c r="BT167" s="192"/>
      <c r="BU167" s="192"/>
      <c r="BV167" s="192"/>
      <c r="BW167" s="192"/>
      <c r="BX167" s="192"/>
      <c r="BY167" s="192"/>
      <c r="BZ167" s="192"/>
      <c r="CA167" s="192"/>
      <c r="CB167" s="192"/>
      <c r="CC167" s="192"/>
      <c r="CD167" s="192"/>
      <c r="CE167" s="192"/>
      <c r="CF167" s="192"/>
      <c r="CG167" s="192"/>
      <c r="CH167" s="192"/>
      <c r="CI167" s="192"/>
      <c r="CJ167" s="192"/>
      <c r="CK167" s="192"/>
      <c r="CL167" s="192"/>
      <c r="CM167" s="192"/>
      <c r="CN167" s="192"/>
      <c r="CO167" s="192"/>
      <c r="CP167" s="192"/>
      <c r="CQ167" s="192"/>
      <c r="CR167" s="192"/>
      <c r="CS167" s="192"/>
      <c r="CT167" s="192"/>
      <c r="CU167" s="192"/>
      <c r="CV167" s="192"/>
      <c r="CW167" s="192"/>
      <c r="CX167" s="192"/>
      <c r="CY167" s="192"/>
      <c r="CZ167" s="192"/>
      <c r="DA167" s="192"/>
      <c r="DB167" s="192"/>
      <c r="DC167" s="192"/>
      <c r="DD167" s="192"/>
      <c r="DE167" s="192"/>
      <c r="DF167" s="192"/>
      <c r="DG167" s="192"/>
      <c r="DH167" s="192"/>
      <c r="DI167" s="192"/>
      <c r="DJ167" s="192"/>
      <c r="DK167" s="192"/>
      <c r="DL167" s="192"/>
      <c r="DM167" s="192"/>
      <c r="DN167" s="192"/>
      <c r="DO167" s="192"/>
      <c r="DP167" s="192"/>
      <c r="DQ167" s="192"/>
      <c r="DR167" s="192"/>
      <c r="DS167" s="192"/>
      <c r="DT167" s="192"/>
      <c r="DU167" s="192"/>
      <c r="DV167" s="192"/>
      <c r="DW167" s="192"/>
      <c r="DX167" s="192"/>
      <c r="DY167" s="192"/>
      <c r="DZ167" s="192"/>
      <c r="EA167" s="192"/>
      <c r="EB167" s="192"/>
      <c r="EC167" s="192"/>
      <c r="ED167" s="192"/>
      <c r="EE167" s="192"/>
      <c r="EF167" s="192"/>
    </row>
    <row r="168" spans="1:136" s="74" customFormat="1" ht="15.75" hidden="1" customHeight="1" x14ac:dyDescent="0.25">
      <c r="A168" s="436">
        <v>3</v>
      </c>
      <c r="B168" s="68"/>
      <c r="C168" s="90"/>
      <c r="D168" s="583" t="s">
        <v>16</v>
      </c>
      <c r="E168" s="583"/>
      <c r="F168" s="583"/>
      <c r="G168" s="584"/>
      <c r="H168" s="75">
        <f t="shared" ref="H168:H171" si="657">SUM(I168:S168)</f>
        <v>0</v>
      </c>
      <c r="I168" s="77">
        <f>I169</f>
        <v>0</v>
      </c>
      <c r="J168" s="61">
        <f>J169</f>
        <v>0</v>
      </c>
      <c r="K168" s="79">
        <f t="shared" si="655"/>
        <v>0</v>
      </c>
      <c r="L168" s="301">
        <f t="shared" si="655"/>
        <v>0</v>
      </c>
      <c r="M168" s="95">
        <f t="shared" si="655"/>
        <v>0</v>
      </c>
      <c r="N168" s="78">
        <f t="shared" si="655"/>
        <v>0</v>
      </c>
      <c r="O168" s="78">
        <f t="shared" si="655"/>
        <v>0</v>
      </c>
      <c r="P168" s="78">
        <f t="shared" si="655"/>
        <v>0</v>
      </c>
      <c r="Q168" s="78">
        <f t="shared" si="655"/>
        <v>0</v>
      </c>
      <c r="R168" s="78">
        <f t="shared" si="655"/>
        <v>0</v>
      </c>
      <c r="S168" s="79">
        <f t="shared" si="655"/>
        <v>0</v>
      </c>
      <c r="T168" s="237">
        <f t="shared" ref="T168:T171" si="658">SUM(U168:AE168)</f>
        <v>0</v>
      </c>
      <c r="U168" s="77">
        <f>U169</f>
        <v>0</v>
      </c>
      <c r="V168" s="61">
        <f>V169</f>
        <v>0</v>
      </c>
      <c r="W168" s="79">
        <f t="shared" si="655"/>
        <v>0</v>
      </c>
      <c r="X168" s="301">
        <f t="shared" si="655"/>
        <v>0</v>
      </c>
      <c r="Y168" s="95">
        <f t="shared" si="655"/>
        <v>0</v>
      </c>
      <c r="Z168" s="78">
        <f t="shared" si="655"/>
        <v>0</v>
      </c>
      <c r="AA168" s="78">
        <f t="shared" si="655"/>
        <v>0</v>
      </c>
      <c r="AB168" s="78">
        <f t="shared" si="655"/>
        <v>0</v>
      </c>
      <c r="AC168" s="78">
        <f t="shared" si="655"/>
        <v>0</v>
      </c>
      <c r="AD168" s="78">
        <f t="shared" si="655"/>
        <v>0</v>
      </c>
      <c r="AE168" s="79">
        <f t="shared" si="655"/>
        <v>0</v>
      </c>
      <c r="AF168" s="262">
        <f t="shared" ref="AF168:AF171" si="659">SUM(AG168:AQ168)</f>
        <v>0</v>
      </c>
      <c r="AG168" s="315">
        <f>AG169</f>
        <v>0</v>
      </c>
      <c r="AH168" s="263">
        <f>AH169</f>
        <v>0</v>
      </c>
      <c r="AI168" s="239">
        <f t="shared" si="656"/>
        <v>0</v>
      </c>
      <c r="AJ168" s="303">
        <f t="shared" si="656"/>
        <v>0</v>
      </c>
      <c r="AK168" s="240">
        <f t="shared" si="656"/>
        <v>0</v>
      </c>
      <c r="AL168" s="241">
        <f t="shared" si="656"/>
        <v>0</v>
      </c>
      <c r="AM168" s="241">
        <f t="shared" si="656"/>
        <v>0</v>
      </c>
      <c r="AN168" s="241">
        <f t="shared" si="656"/>
        <v>0</v>
      </c>
      <c r="AO168" s="241">
        <f t="shared" si="656"/>
        <v>0</v>
      </c>
      <c r="AP168" s="241">
        <f t="shared" si="656"/>
        <v>0</v>
      </c>
      <c r="AQ168" s="239">
        <f t="shared" si="656"/>
        <v>0</v>
      </c>
      <c r="AR168" s="206"/>
      <c r="AS168" s="89"/>
      <c r="AT168" s="388"/>
      <c r="AU168" s="388"/>
      <c r="AV168" s="388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192"/>
      <c r="BS168" s="192"/>
      <c r="BT168" s="192"/>
      <c r="BU168" s="192"/>
      <c r="BV168" s="192"/>
      <c r="BW168" s="192"/>
      <c r="BX168" s="192"/>
      <c r="BY168" s="192"/>
      <c r="BZ168" s="192"/>
      <c r="CA168" s="192"/>
      <c r="CB168" s="192"/>
      <c r="CC168" s="192"/>
      <c r="CD168" s="192"/>
      <c r="CE168" s="192"/>
      <c r="CF168" s="192"/>
      <c r="CG168" s="192"/>
      <c r="CH168" s="192"/>
      <c r="CI168" s="192"/>
      <c r="CJ168" s="192"/>
      <c r="CK168" s="192"/>
      <c r="CL168" s="192"/>
      <c r="CM168" s="192"/>
      <c r="CN168" s="192"/>
      <c r="CO168" s="192"/>
      <c r="CP168" s="192"/>
      <c r="CQ168" s="192"/>
      <c r="CR168" s="192"/>
      <c r="CS168" s="192"/>
      <c r="CT168" s="192"/>
      <c r="CU168" s="192"/>
      <c r="CV168" s="192"/>
      <c r="CW168" s="192"/>
      <c r="CX168" s="192"/>
      <c r="CY168" s="192"/>
      <c r="CZ168" s="192"/>
      <c r="DA168" s="192"/>
      <c r="DB168" s="192"/>
      <c r="DC168" s="192"/>
      <c r="DD168" s="192"/>
      <c r="DE168" s="192"/>
      <c r="DF168" s="192"/>
      <c r="DG168" s="192"/>
      <c r="DH168" s="192"/>
      <c r="DI168" s="192"/>
      <c r="DJ168" s="192"/>
      <c r="DK168" s="192"/>
      <c r="DL168" s="192"/>
      <c r="DM168" s="192"/>
      <c r="DN168" s="192"/>
      <c r="DO168" s="192"/>
      <c r="DP168" s="192"/>
      <c r="DQ168" s="192"/>
      <c r="DR168" s="192"/>
      <c r="DS168" s="192"/>
      <c r="DT168" s="192"/>
      <c r="DU168" s="192"/>
      <c r="DV168" s="192"/>
      <c r="DW168" s="192"/>
      <c r="DX168" s="192"/>
      <c r="DY168" s="192"/>
      <c r="DZ168" s="192"/>
      <c r="EA168" s="192"/>
      <c r="EB168" s="192"/>
      <c r="EC168" s="192"/>
      <c r="ED168" s="192"/>
      <c r="EE168" s="192"/>
      <c r="EF168" s="192"/>
    </row>
    <row r="169" spans="1:136" s="73" customFormat="1" ht="15.75" hidden="1" customHeight="1" x14ac:dyDescent="0.25">
      <c r="A169" s="581">
        <v>32</v>
      </c>
      <c r="B169" s="582"/>
      <c r="C169" s="90"/>
      <c r="D169" s="583" t="s">
        <v>4</v>
      </c>
      <c r="E169" s="583"/>
      <c r="F169" s="583"/>
      <c r="G169" s="584"/>
      <c r="H169" s="75">
        <f t="shared" si="657"/>
        <v>0</v>
      </c>
      <c r="I169" s="77">
        <f>SUM(I170:I173)</f>
        <v>0</v>
      </c>
      <c r="J169" s="61">
        <f>SUM(J170:J173)</f>
        <v>0</v>
      </c>
      <c r="K169" s="79">
        <f>SUM(K170:K173)</f>
        <v>0</v>
      </c>
      <c r="L169" s="301">
        <f t="shared" ref="L169:S169" si="660">SUM(L170:L173)</f>
        <v>0</v>
      </c>
      <c r="M169" s="95">
        <f t="shared" si="660"/>
        <v>0</v>
      </c>
      <c r="N169" s="78">
        <f t="shared" si="660"/>
        <v>0</v>
      </c>
      <c r="O169" s="78">
        <f t="shared" ref="O169" si="661">SUM(O170:O173)</f>
        <v>0</v>
      </c>
      <c r="P169" s="78">
        <f t="shared" si="660"/>
        <v>0</v>
      </c>
      <c r="Q169" s="78">
        <f t="shared" si="660"/>
        <v>0</v>
      </c>
      <c r="R169" s="78">
        <f t="shared" si="660"/>
        <v>0</v>
      </c>
      <c r="S169" s="79">
        <f t="shared" si="660"/>
        <v>0</v>
      </c>
      <c r="T169" s="237">
        <f t="shared" si="658"/>
        <v>0</v>
      </c>
      <c r="U169" s="77">
        <f>SUM(U170:U173)</f>
        <v>0</v>
      </c>
      <c r="V169" s="61">
        <f>SUM(V170:V173)</f>
        <v>0</v>
      </c>
      <c r="W169" s="79">
        <f t="shared" ref="W169:AE169" si="662">SUM(W170:W173)</f>
        <v>0</v>
      </c>
      <c r="X169" s="301">
        <f t="shared" si="662"/>
        <v>0</v>
      </c>
      <c r="Y169" s="95">
        <f t="shared" si="662"/>
        <v>0</v>
      </c>
      <c r="Z169" s="78">
        <f t="shared" si="662"/>
        <v>0</v>
      </c>
      <c r="AA169" s="78">
        <f t="shared" ref="AA169" si="663">SUM(AA170:AA173)</f>
        <v>0</v>
      </c>
      <c r="AB169" s="78">
        <f t="shared" si="662"/>
        <v>0</v>
      </c>
      <c r="AC169" s="78">
        <f t="shared" si="662"/>
        <v>0</v>
      </c>
      <c r="AD169" s="78">
        <f t="shared" si="662"/>
        <v>0</v>
      </c>
      <c r="AE169" s="79">
        <f t="shared" si="662"/>
        <v>0</v>
      </c>
      <c r="AF169" s="262">
        <f t="shared" si="659"/>
        <v>0</v>
      </c>
      <c r="AG169" s="315">
        <f>SUM(AG170:AG173)</f>
        <v>0</v>
      </c>
      <c r="AH169" s="263">
        <f>SUM(AH170:AH173)</f>
        <v>0</v>
      </c>
      <c r="AI169" s="239">
        <f t="shared" ref="AI169:AQ169" si="664">SUM(AI170:AI173)</f>
        <v>0</v>
      </c>
      <c r="AJ169" s="303">
        <f t="shared" si="664"/>
        <v>0</v>
      </c>
      <c r="AK169" s="240">
        <f t="shared" si="664"/>
        <v>0</v>
      </c>
      <c r="AL169" s="241">
        <f t="shared" si="664"/>
        <v>0</v>
      </c>
      <c r="AM169" s="241">
        <f t="shared" ref="AM169" si="665">SUM(AM170:AM173)</f>
        <v>0</v>
      </c>
      <c r="AN169" s="241">
        <f t="shared" si="664"/>
        <v>0</v>
      </c>
      <c r="AO169" s="241">
        <f t="shared" si="664"/>
        <v>0</v>
      </c>
      <c r="AP169" s="241">
        <f t="shared" si="664"/>
        <v>0</v>
      </c>
      <c r="AQ169" s="239">
        <f t="shared" si="664"/>
        <v>0</v>
      </c>
      <c r="AR169" s="206"/>
      <c r="AS169" s="89"/>
      <c r="AT169" s="388"/>
      <c r="AU169" s="388"/>
      <c r="AV169" s="388"/>
      <c r="AW169" s="190"/>
      <c r="AX169" s="190"/>
      <c r="AY169" s="190"/>
      <c r="AZ169" s="190"/>
      <c r="BA169" s="190"/>
      <c r="BB169" s="190"/>
      <c r="BC169" s="190"/>
      <c r="BD169" s="190"/>
      <c r="BE169" s="190"/>
      <c r="BF169" s="190"/>
      <c r="BG169" s="190"/>
      <c r="BH169" s="190"/>
      <c r="BI169" s="190"/>
      <c r="BJ169" s="190"/>
      <c r="BK169" s="190"/>
      <c r="BL169" s="190"/>
      <c r="BM169" s="190"/>
      <c r="BN169" s="190"/>
      <c r="BO169" s="190"/>
      <c r="BP169" s="190"/>
      <c r="BQ169" s="190"/>
      <c r="BR169" s="190"/>
      <c r="BS169" s="190"/>
      <c r="BT169" s="190"/>
      <c r="BU169" s="190"/>
      <c r="BV169" s="190"/>
      <c r="BW169" s="190"/>
      <c r="BX169" s="190"/>
      <c r="BY169" s="190"/>
      <c r="BZ169" s="190"/>
      <c r="CA169" s="190"/>
      <c r="CB169" s="190"/>
      <c r="CC169" s="190"/>
      <c r="CD169" s="190"/>
      <c r="CE169" s="190"/>
      <c r="CF169" s="190"/>
      <c r="CG169" s="190"/>
      <c r="CH169" s="190"/>
      <c r="CI169" s="190"/>
      <c r="CJ169" s="190"/>
      <c r="CK169" s="190"/>
      <c r="CL169" s="190"/>
      <c r="CM169" s="190"/>
      <c r="CN169" s="190"/>
      <c r="CO169" s="190"/>
      <c r="CP169" s="190"/>
      <c r="CQ169" s="190"/>
      <c r="CR169" s="190"/>
      <c r="CS169" s="190"/>
      <c r="CT169" s="190"/>
      <c r="CU169" s="190"/>
      <c r="CV169" s="190"/>
      <c r="CW169" s="190"/>
      <c r="CX169" s="190"/>
      <c r="CY169" s="190"/>
      <c r="CZ169" s="190"/>
      <c r="DA169" s="190"/>
      <c r="DB169" s="190"/>
      <c r="DC169" s="190"/>
      <c r="DD169" s="190"/>
      <c r="DE169" s="190"/>
      <c r="DF169" s="190"/>
      <c r="DG169" s="190"/>
      <c r="DH169" s="190"/>
      <c r="DI169" s="190"/>
      <c r="DJ169" s="190"/>
      <c r="DK169" s="190"/>
      <c r="DL169" s="190"/>
      <c r="DM169" s="190"/>
      <c r="DN169" s="190"/>
      <c r="DO169" s="190"/>
      <c r="DP169" s="190"/>
      <c r="DQ169" s="190"/>
      <c r="DR169" s="190"/>
      <c r="DS169" s="190"/>
      <c r="DT169" s="190"/>
      <c r="DU169" s="190"/>
      <c r="DV169" s="190"/>
      <c r="DW169" s="190"/>
      <c r="DX169" s="190"/>
      <c r="DY169" s="190"/>
      <c r="DZ169" s="190"/>
      <c r="EA169" s="190"/>
      <c r="EB169" s="190"/>
      <c r="EC169" s="190"/>
      <c r="ED169" s="190"/>
      <c r="EE169" s="190"/>
      <c r="EF169" s="190"/>
    </row>
    <row r="170" spans="1:136" s="72" customFormat="1" ht="15.75" hidden="1" customHeight="1" x14ac:dyDescent="0.25">
      <c r="A170" s="230"/>
      <c r="B170" s="179"/>
      <c r="C170" s="179">
        <v>321</v>
      </c>
      <c r="D170" s="577" t="s">
        <v>5</v>
      </c>
      <c r="E170" s="577"/>
      <c r="F170" s="577"/>
      <c r="G170" s="577"/>
      <c r="H170" s="76">
        <f t="shared" si="657"/>
        <v>0</v>
      </c>
      <c r="I170" s="80"/>
      <c r="J170" s="94"/>
      <c r="K170" s="82"/>
      <c r="L170" s="302"/>
      <c r="M170" s="118"/>
      <c r="N170" s="81"/>
      <c r="O170" s="81"/>
      <c r="P170" s="81"/>
      <c r="Q170" s="81"/>
      <c r="R170" s="81"/>
      <c r="S170" s="82"/>
      <c r="T170" s="28">
        <f t="shared" si="658"/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 t="shared" si="659"/>
        <v>0</v>
      </c>
      <c r="AG170" s="29">
        <f t="shared" ref="AG170:AG173" si="666">I170+U170</f>
        <v>0</v>
      </c>
      <c r="AH170" s="92">
        <f t="shared" ref="AH170:AH173" si="667">J170+V170</f>
        <v>0</v>
      </c>
      <c r="AI170" s="31">
        <f t="shared" ref="AI170:AI173" si="668">K170+W170</f>
        <v>0</v>
      </c>
      <c r="AJ170" s="326">
        <f t="shared" ref="AJ170:AJ173" si="669">L170+X170</f>
        <v>0</v>
      </c>
      <c r="AK170" s="290">
        <f t="shared" ref="AK170:AK173" si="670">M170+Y170</f>
        <v>0</v>
      </c>
      <c r="AL170" s="30">
        <f t="shared" ref="AL170:AL173" si="671">N170+Z170</f>
        <v>0</v>
      </c>
      <c r="AM170" s="30">
        <f t="shared" ref="AM170:AM173" si="672">O170+AA170</f>
        <v>0</v>
      </c>
      <c r="AN170" s="30">
        <f t="shared" ref="AN170:AN173" si="673">P170+AB170</f>
        <v>0</v>
      </c>
      <c r="AO170" s="30">
        <f t="shared" ref="AO170:AO173" si="674">Q170+AC170</f>
        <v>0</v>
      </c>
      <c r="AP170" s="30">
        <f t="shared" ref="AP170:AP173" si="675">R170+AD170</f>
        <v>0</v>
      </c>
      <c r="AQ170" s="31">
        <f t="shared" ref="AQ170:AQ173" si="676">S170+AE170</f>
        <v>0</v>
      </c>
      <c r="AR170" s="206"/>
      <c r="AS170" s="89"/>
      <c r="AT170" s="388"/>
      <c r="AU170" s="388"/>
      <c r="AV170" s="388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hidden="1" customHeight="1" x14ac:dyDescent="0.25">
      <c r="A171" s="230"/>
      <c r="B171" s="179"/>
      <c r="C171" s="179">
        <v>322</v>
      </c>
      <c r="D171" s="577" t="s">
        <v>6</v>
      </c>
      <c r="E171" s="577"/>
      <c r="F171" s="577"/>
      <c r="G171" s="577"/>
      <c r="H171" s="76">
        <f t="shared" si="657"/>
        <v>0</v>
      </c>
      <c r="I171" s="80"/>
      <c r="J171" s="94"/>
      <c r="K171" s="82"/>
      <c r="L171" s="302"/>
      <c r="M171" s="118"/>
      <c r="N171" s="81"/>
      <c r="O171" s="81"/>
      <c r="P171" s="81"/>
      <c r="Q171" s="81"/>
      <c r="R171" s="81"/>
      <c r="S171" s="82"/>
      <c r="T171" s="28">
        <f t="shared" si="658"/>
        <v>0</v>
      </c>
      <c r="U171" s="80"/>
      <c r="V171" s="94"/>
      <c r="W171" s="82"/>
      <c r="X171" s="302"/>
      <c r="Y171" s="118"/>
      <c r="Z171" s="81"/>
      <c r="AA171" s="81"/>
      <c r="AB171" s="81"/>
      <c r="AC171" s="81"/>
      <c r="AD171" s="81"/>
      <c r="AE171" s="82"/>
      <c r="AF171" s="109">
        <f t="shared" si="659"/>
        <v>0</v>
      </c>
      <c r="AG171" s="29">
        <f t="shared" si="666"/>
        <v>0</v>
      </c>
      <c r="AH171" s="92">
        <f t="shared" si="667"/>
        <v>0</v>
      </c>
      <c r="AI171" s="31">
        <f t="shared" si="668"/>
        <v>0</v>
      </c>
      <c r="AJ171" s="326">
        <f t="shared" si="669"/>
        <v>0</v>
      </c>
      <c r="AK171" s="290">
        <f t="shared" si="670"/>
        <v>0</v>
      </c>
      <c r="AL171" s="30">
        <f t="shared" si="671"/>
        <v>0</v>
      </c>
      <c r="AM171" s="30">
        <f t="shared" si="672"/>
        <v>0</v>
      </c>
      <c r="AN171" s="30">
        <f t="shared" si="673"/>
        <v>0</v>
      </c>
      <c r="AO171" s="30">
        <f t="shared" si="674"/>
        <v>0</v>
      </c>
      <c r="AP171" s="30">
        <f t="shared" si="675"/>
        <v>0</v>
      </c>
      <c r="AQ171" s="31">
        <f t="shared" si="676"/>
        <v>0</v>
      </c>
      <c r="AR171" s="206"/>
      <c r="AS171" s="89"/>
      <c r="AT171" s="388"/>
      <c r="AU171" s="388"/>
      <c r="AV171" s="388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72" customFormat="1" ht="15.75" hidden="1" customHeight="1" x14ac:dyDescent="0.25">
      <c r="A172" s="230"/>
      <c r="B172" s="179"/>
      <c r="C172" s="179">
        <v>323</v>
      </c>
      <c r="D172" s="577" t="s">
        <v>7</v>
      </c>
      <c r="E172" s="577"/>
      <c r="F172" s="577"/>
      <c r="G172" s="577"/>
      <c r="H172" s="76">
        <f>SUM(I172:S172)</f>
        <v>0</v>
      </c>
      <c r="I172" s="80"/>
      <c r="J172" s="94"/>
      <c r="K172" s="82"/>
      <c r="L172" s="302"/>
      <c r="M172" s="118"/>
      <c r="N172" s="81"/>
      <c r="O172" s="81"/>
      <c r="P172" s="81"/>
      <c r="Q172" s="81"/>
      <c r="R172" s="81"/>
      <c r="S172" s="82"/>
      <c r="T172" s="28">
        <f>SUM(U172:AE172)</f>
        <v>0</v>
      </c>
      <c r="U172" s="80"/>
      <c r="V172" s="94"/>
      <c r="W172" s="82"/>
      <c r="X172" s="302"/>
      <c r="Y172" s="118"/>
      <c r="Z172" s="81"/>
      <c r="AA172" s="81"/>
      <c r="AB172" s="81"/>
      <c r="AC172" s="81"/>
      <c r="AD172" s="81"/>
      <c r="AE172" s="82"/>
      <c r="AF172" s="109">
        <f>SUM(AG172:AQ172)</f>
        <v>0</v>
      </c>
      <c r="AG172" s="29">
        <f t="shared" si="666"/>
        <v>0</v>
      </c>
      <c r="AH172" s="92">
        <f t="shared" si="667"/>
        <v>0</v>
      </c>
      <c r="AI172" s="31">
        <f t="shared" si="668"/>
        <v>0</v>
      </c>
      <c r="AJ172" s="326">
        <f t="shared" si="669"/>
        <v>0</v>
      </c>
      <c r="AK172" s="290">
        <f t="shared" si="670"/>
        <v>0</v>
      </c>
      <c r="AL172" s="30">
        <f t="shared" si="671"/>
        <v>0</v>
      </c>
      <c r="AM172" s="30">
        <f t="shared" si="672"/>
        <v>0</v>
      </c>
      <c r="AN172" s="30">
        <f t="shared" si="673"/>
        <v>0</v>
      </c>
      <c r="AO172" s="30">
        <f t="shared" si="674"/>
        <v>0</v>
      </c>
      <c r="AP172" s="30">
        <f t="shared" si="675"/>
        <v>0</v>
      </c>
      <c r="AQ172" s="31">
        <f t="shared" si="676"/>
        <v>0</v>
      </c>
      <c r="AR172" s="206"/>
      <c r="AS172" s="190"/>
      <c r="AT172" s="190"/>
      <c r="AU172" s="190"/>
      <c r="AV172" s="190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hidden="1" customHeight="1" x14ac:dyDescent="0.25">
      <c r="A173" s="230"/>
      <c r="B173" s="179"/>
      <c r="C173" s="179">
        <v>329</v>
      </c>
      <c r="D173" s="577" t="s">
        <v>8</v>
      </c>
      <c r="E173" s="577"/>
      <c r="F173" s="577"/>
      <c r="G173" s="578"/>
      <c r="H173" s="76">
        <f t="shared" ref="H173" si="677">SUM(I173:S173)</f>
        <v>0</v>
      </c>
      <c r="I173" s="80"/>
      <c r="J173" s="94"/>
      <c r="K173" s="82"/>
      <c r="L173" s="302"/>
      <c r="M173" s="118"/>
      <c r="N173" s="81"/>
      <c r="O173" s="81"/>
      <c r="P173" s="81"/>
      <c r="Q173" s="81"/>
      <c r="R173" s="81"/>
      <c r="S173" s="82"/>
      <c r="T173" s="28">
        <f t="shared" ref="T173" si="678">SUM(U173:AE173)</f>
        <v>0</v>
      </c>
      <c r="U173" s="80"/>
      <c r="V173" s="94"/>
      <c r="W173" s="82"/>
      <c r="X173" s="302"/>
      <c r="Y173" s="118"/>
      <c r="Z173" s="81"/>
      <c r="AA173" s="81"/>
      <c r="AB173" s="81"/>
      <c r="AC173" s="81"/>
      <c r="AD173" s="81"/>
      <c r="AE173" s="82"/>
      <c r="AF173" s="109">
        <f t="shared" ref="AF173" si="679">SUM(AG173:AQ173)</f>
        <v>0</v>
      </c>
      <c r="AG173" s="29">
        <f t="shared" si="666"/>
        <v>0</v>
      </c>
      <c r="AH173" s="92">
        <f t="shared" si="667"/>
        <v>0</v>
      </c>
      <c r="AI173" s="31">
        <f t="shared" si="668"/>
        <v>0</v>
      </c>
      <c r="AJ173" s="326">
        <f t="shared" si="669"/>
        <v>0</v>
      </c>
      <c r="AK173" s="290">
        <f t="shared" si="670"/>
        <v>0</v>
      </c>
      <c r="AL173" s="30">
        <f t="shared" si="671"/>
        <v>0</v>
      </c>
      <c r="AM173" s="30">
        <f t="shared" si="672"/>
        <v>0</v>
      </c>
      <c r="AN173" s="30">
        <f t="shared" si="673"/>
        <v>0</v>
      </c>
      <c r="AO173" s="30">
        <f t="shared" si="674"/>
        <v>0</v>
      </c>
      <c r="AP173" s="30">
        <f t="shared" si="675"/>
        <v>0</v>
      </c>
      <c r="AQ173" s="31">
        <f t="shared" si="676"/>
        <v>0</v>
      </c>
      <c r="AR173" s="206"/>
      <c r="AS173" s="190"/>
      <c r="AT173" s="190"/>
      <c r="AU173" s="190"/>
      <c r="AV173" s="190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272" customFormat="1" ht="12.75" hidden="1" customHeight="1" x14ac:dyDescent="0.25">
      <c r="A174" s="270"/>
      <c r="B174" s="271"/>
      <c r="D174" s="273"/>
      <c r="E174" s="273"/>
      <c r="F174" s="273"/>
      <c r="G174" s="273"/>
      <c r="I174" s="650" t="s">
        <v>126</v>
      </c>
      <c r="J174" s="650"/>
      <c r="K174" s="650"/>
      <c r="L174" s="650"/>
      <c r="M174" s="650"/>
      <c r="N174" s="650"/>
      <c r="O174" s="650"/>
      <c r="P174" s="650"/>
      <c r="Q174" s="650"/>
      <c r="R174" s="650"/>
      <c r="S174" s="650"/>
      <c r="T174" s="391"/>
      <c r="U174" s="650" t="s">
        <v>126</v>
      </c>
      <c r="V174" s="650"/>
      <c r="W174" s="650"/>
      <c r="X174" s="650"/>
      <c r="Y174" s="650"/>
      <c r="Z174" s="650"/>
      <c r="AA174" s="650"/>
      <c r="AB174" s="650"/>
      <c r="AC174" s="650"/>
      <c r="AD174" s="650"/>
      <c r="AE174" s="650"/>
      <c r="AF174" s="276"/>
      <c r="AG174" s="579" t="s">
        <v>126</v>
      </c>
      <c r="AH174" s="579"/>
      <c r="AI174" s="579"/>
      <c r="AJ174" s="579"/>
      <c r="AK174" s="579"/>
      <c r="AL174" s="579"/>
      <c r="AM174" s="579"/>
      <c r="AN174" s="579"/>
      <c r="AO174" s="579"/>
      <c r="AP174" s="579"/>
      <c r="AQ174" s="580"/>
      <c r="AR174" s="274"/>
      <c r="AS174" s="310"/>
      <c r="AT174" s="310"/>
      <c r="AU174" s="310"/>
      <c r="AV174" s="310"/>
      <c r="AW174" s="275"/>
      <c r="AX174" s="275"/>
      <c r="AY174" s="275"/>
      <c r="AZ174" s="275"/>
      <c r="BA174" s="275"/>
      <c r="BB174" s="275"/>
      <c r="BC174" s="275"/>
      <c r="BD174" s="275"/>
      <c r="BE174" s="275"/>
      <c r="BF174" s="275"/>
      <c r="BG174" s="275"/>
      <c r="BH174" s="275"/>
      <c r="BI174" s="275"/>
      <c r="BJ174" s="275"/>
      <c r="BK174" s="275"/>
      <c r="BL174" s="275"/>
      <c r="BM174" s="275"/>
      <c r="BN174" s="275"/>
      <c r="BO174" s="275"/>
      <c r="BP174" s="276"/>
      <c r="BQ174" s="276"/>
      <c r="BR174" s="276"/>
      <c r="BS174" s="276"/>
      <c r="BT174" s="276"/>
      <c r="BU174" s="276"/>
      <c r="BV174" s="276"/>
      <c r="BW174" s="276"/>
      <c r="BX174" s="276"/>
      <c r="BY174" s="276"/>
      <c r="BZ174" s="276"/>
      <c r="CA174" s="276"/>
      <c r="CB174" s="276"/>
      <c r="CC174" s="276"/>
      <c r="CD174" s="276"/>
      <c r="CE174" s="276"/>
      <c r="CF174" s="276"/>
      <c r="CG174" s="276"/>
      <c r="CH174" s="276"/>
      <c r="CI174" s="276"/>
      <c r="CJ174" s="276"/>
      <c r="CK174" s="276"/>
      <c r="CL174" s="276"/>
      <c r="CM174" s="276"/>
      <c r="CN174" s="276"/>
      <c r="CO174" s="276"/>
      <c r="CP174" s="276"/>
      <c r="CQ174" s="276"/>
      <c r="CR174" s="276"/>
      <c r="CS174" s="276"/>
      <c r="CT174" s="276"/>
      <c r="CU174" s="276"/>
      <c r="CV174" s="276"/>
      <c r="CW174" s="276"/>
      <c r="CX174" s="276"/>
      <c r="CY174" s="276"/>
      <c r="CZ174" s="276"/>
      <c r="DA174" s="276"/>
      <c r="DB174" s="276"/>
      <c r="DC174" s="276"/>
      <c r="DD174" s="276"/>
      <c r="DE174" s="276"/>
      <c r="DF174" s="276"/>
      <c r="DG174" s="276"/>
      <c r="DH174" s="276"/>
      <c r="DI174" s="276"/>
      <c r="DJ174" s="276"/>
      <c r="DK174" s="276"/>
      <c r="DL174" s="276"/>
      <c r="DM174" s="276"/>
      <c r="DN174" s="276"/>
      <c r="DO174" s="276"/>
      <c r="DP174" s="276"/>
      <c r="DQ174" s="276"/>
      <c r="DR174" s="276"/>
      <c r="DS174" s="276"/>
      <c r="DT174" s="276"/>
      <c r="DU174" s="276"/>
      <c r="DV174" s="276"/>
      <c r="DW174" s="276"/>
      <c r="DX174" s="276"/>
      <c r="DY174" s="276"/>
      <c r="DZ174" s="276"/>
      <c r="EA174" s="276"/>
      <c r="EB174" s="276"/>
      <c r="EC174" s="276"/>
      <c r="ED174" s="276"/>
      <c r="EE174" s="276"/>
      <c r="EF174" s="276"/>
    </row>
    <row r="175" spans="1:136" s="62" customFormat="1" ht="10.5" hidden="1" customHeight="1" x14ac:dyDescent="0.25">
      <c r="A175" s="232"/>
      <c r="B175" s="87"/>
      <c r="C175" s="87"/>
      <c r="D175" s="88"/>
      <c r="E175" s="88"/>
      <c r="F175" s="88"/>
      <c r="G175" s="88"/>
      <c r="H175" s="91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1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1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125"/>
      <c r="AR175" s="206"/>
      <c r="AS175" s="589"/>
      <c r="AT175" s="589"/>
      <c r="AU175" s="589"/>
      <c r="AV175" s="589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</row>
    <row r="176" spans="1:136" s="74" customFormat="1" ht="25.5" customHeight="1" x14ac:dyDescent="0.25">
      <c r="A176" s="585" t="s">
        <v>306</v>
      </c>
      <c r="B176" s="586"/>
      <c r="C176" s="586"/>
      <c r="D176" s="587" t="s">
        <v>307</v>
      </c>
      <c r="E176" s="587"/>
      <c r="F176" s="587"/>
      <c r="G176" s="588"/>
      <c r="H176" s="83">
        <f>SUM(I176:S176)</f>
        <v>0</v>
      </c>
      <c r="I176" s="84">
        <f>I177</f>
        <v>0</v>
      </c>
      <c r="J176" s="285">
        <f>J177</f>
        <v>0</v>
      </c>
      <c r="K176" s="86">
        <f t="shared" ref="K176:AQ176" si="680">K177</f>
        <v>0</v>
      </c>
      <c r="L176" s="300">
        <f t="shared" si="680"/>
        <v>0</v>
      </c>
      <c r="M176" s="120">
        <f t="shared" si="680"/>
        <v>0</v>
      </c>
      <c r="N176" s="85">
        <f t="shared" si="680"/>
        <v>0</v>
      </c>
      <c r="O176" s="85">
        <f t="shared" si="680"/>
        <v>0</v>
      </c>
      <c r="P176" s="85">
        <f t="shared" si="680"/>
        <v>0</v>
      </c>
      <c r="Q176" s="85">
        <f t="shared" si="680"/>
        <v>0</v>
      </c>
      <c r="R176" s="85">
        <f t="shared" si="680"/>
        <v>0</v>
      </c>
      <c r="S176" s="86">
        <f t="shared" si="680"/>
        <v>0</v>
      </c>
      <c r="T176" s="245">
        <f>SUM(U176:AE176)</f>
        <v>0</v>
      </c>
      <c r="U176" s="84">
        <f>U177</f>
        <v>0</v>
      </c>
      <c r="V176" s="285">
        <f>V177</f>
        <v>0</v>
      </c>
      <c r="W176" s="86">
        <f t="shared" si="680"/>
        <v>0</v>
      </c>
      <c r="X176" s="300">
        <f t="shared" si="680"/>
        <v>0</v>
      </c>
      <c r="Y176" s="120">
        <f t="shared" si="680"/>
        <v>0</v>
      </c>
      <c r="Z176" s="85">
        <f t="shared" si="680"/>
        <v>0</v>
      </c>
      <c r="AA176" s="85">
        <f t="shared" si="680"/>
        <v>0</v>
      </c>
      <c r="AB176" s="85">
        <f t="shared" si="680"/>
        <v>0</v>
      </c>
      <c r="AC176" s="85">
        <f t="shared" si="680"/>
        <v>0</v>
      </c>
      <c r="AD176" s="85">
        <f t="shared" si="680"/>
        <v>0</v>
      </c>
      <c r="AE176" s="86">
        <f t="shared" si="680"/>
        <v>0</v>
      </c>
      <c r="AF176" s="261">
        <f>SUM(AG176:AQ176)</f>
        <v>0</v>
      </c>
      <c r="AG176" s="468">
        <f>AG177</f>
        <v>0</v>
      </c>
      <c r="AH176" s="469">
        <f>AH177</f>
        <v>0</v>
      </c>
      <c r="AI176" s="470">
        <f t="shared" si="680"/>
        <v>0</v>
      </c>
      <c r="AJ176" s="471">
        <f t="shared" si="680"/>
        <v>0</v>
      </c>
      <c r="AK176" s="472">
        <f t="shared" si="680"/>
        <v>0</v>
      </c>
      <c r="AL176" s="473">
        <f t="shared" si="680"/>
        <v>0</v>
      </c>
      <c r="AM176" s="473">
        <f t="shared" si="680"/>
        <v>0</v>
      </c>
      <c r="AN176" s="473">
        <f t="shared" si="680"/>
        <v>0</v>
      </c>
      <c r="AO176" s="473">
        <f t="shared" si="680"/>
        <v>0</v>
      </c>
      <c r="AP176" s="473">
        <f t="shared" si="680"/>
        <v>0</v>
      </c>
      <c r="AQ176" s="470">
        <f t="shared" si="680"/>
        <v>0</v>
      </c>
      <c r="AR176" s="206"/>
      <c r="AS176" s="124"/>
      <c r="AT176" s="196"/>
      <c r="AU176" s="196"/>
      <c r="AV176" s="196"/>
      <c r="AW176" s="193"/>
      <c r="AX176" s="193"/>
      <c r="AY176" s="193"/>
      <c r="AZ176" s="193"/>
      <c r="BA176" s="193"/>
      <c r="BB176" s="193"/>
      <c r="BC176" s="193"/>
      <c r="BD176" s="193"/>
      <c r="BE176" s="193"/>
      <c r="BF176" s="193"/>
      <c r="BG176" s="193"/>
      <c r="BH176" s="193"/>
      <c r="BI176" s="193"/>
      <c r="BJ176" s="193"/>
      <c r="BK176" s="193"/>
      <c r="BL176" s="193"/>
      <c r="BM176" s="193"/>
      <c r="BN176" s="193"/>
      <c r="BO176" s="193"/>
      <c r="BP176" s="192"/>
      <c r="BQ176" s="192"/>
      <c r="BR176" s="192"/>
      <c r="BS176" s="192"/>
      <c r="BT176" s="192"/>
      <c r="BU176" s="192"/>
      <c r="BV176" s="192"/>
      <c r="BW176" s="192"/>
      <c r="BX176" s="192"/>
      <c r="BY176" s="192"/>
      <c r="BZ176" s="192"/>
      <c r="CA176" s="192"/>
      <c r="CB176" s="192"/>
      <c r="CC176" s="192"/>
      <c r="CD176" s="192"/>
      <c r="CE176" s="192"/>
      <c r="CF176" s="192"/>
      <c r="CG176" s="192"/>
      <c r="CH176" s="192"/>
      <c r="CI176" s="192"/>
      <c r="CJ176" s="192"/>
      <c r="CK176" s="192"/>
      <c r="CL176" s="192"/>
      <c r="CM176" s="192"/>
      <c r="CN176" s="192"/>
      <c r="CO176" s="192"/>
      <c r="CP176" s="192"/>
      <c r="CQ176" s="192"/>
      <c r="CR176" s="192"/>
      <c r="CS176" s="192"/>
      <c r="CT176" s="192"/>
      <c r="CU176" s="192"/>
      <c r="CV176" s="192"/>
      <c r="CW176" s="192"/>
      <c r="CX176" s="192"/>
      <c r="CY176" s="192"/>
      <c r="CZ176" s="192"/>
      <c r="DA176" s="192"/>
      <c r="DB176" s="192"/>
      <c r="DC176" s="192"/>
      <c r="DD176" s="192"/>
      <c r="DE176" s="192"/>
      <c r="DF176" s="192"/>
      <c r="DG176" s="192"/>
      <c r="DH176" s="192"/>
      <c r="DI176" s="192"/>
      <c r="DJ176" s="192"/>
      <c r="DK176" s="192"/>
      <c r="DL176" s="192"/>
      <c r="DM176" s="192"/>
      <c r="DN176" s="192"/>
      <c r="DO176" s="192"/>
      <c r="DP176" s="192"/>
      <c r="DQ176" s="192"/>
      <c r="DR176" s="192"/>
      <c r="DS176" s="192"/>
      <c r="DT176" s="192"/>
      <c r="DU176" s="192"/>
      <c r="DV176" s="192"/>
      <c r="DW176" s="192"/>
      <c r="DX176" s="192"/>
      <c r="DY176" s="192"/>
      <c r="DZ176" s="192"/>
      <c r="EA176" s="192"/>
      <c r="EB176" s="192"/>
      <c r="EC176" s="192"/>
      <c r="ED176" s="192"/>
      <c r="EE176" s="192"/>
      <c r="EF176" s="192"/>
    </row>
    <row r="177" spans="1:136" s="74" customFormat="1" ht="15.75" customHeight="1" x14ac:dyDescent="0.25">
      <c r="A177" s="436">
        <v>3</v>
      </c>
      <c r="B177" s="68"/>
      <c r="C177" s="90"/>
      <c r="D177" s="583" t="s">
        <v>16</v>
      </c>
      <c r="E177" s="583"/>
      <c r="F177" s="583"/>
      <c r="G177" s="584"/>
      <c r="H177" s="75">
        <f t="shared" ref="H177:H184" si="681">SUM(I177:S177)</f>
        <v>0</v>
      </c>
      <c r="I177" s="77">
        <f>I178+I182</f>
        <v>0</v>
      </c>
      <c r="J177" s="61">
        <f>J178+J182</f>
        <v>0</v>
      </c>
      <c r="K177" s="79">
        <f t="shared" ref="K177:S177" si="682">K178+K182</f>
        <v>0</v>
      </c>
      <c r="L177" s="301">
        <f t="shared" si="682"/>
        <v>0</v>
      </c>
      <c r="M177" s="95">
        <f t="shared" si="682"/>
        <v>0</v>
      </c>
      <c r="N177" s="78">
        <f t="shared" si="682"/>
        <v>0</v>
      </c>
      <c r="O177" s="78">
        <f t="shared" ref="O177" si="683">O178+O182</f>
        <v>0</v>
      </c>
      <c r="P177" s="78">
        <f t="shared" si="682"/>
        <v>0</v>
      </c>
      <c r="Q177" s="78">
        <f t="shared" si="682"/>
        <v>0</v>
      </c>
      <c r="R177" s="78">
        <f t="shared" si="682"/>
        <v>0</v>
      </c>
      <c r="S177" s="79">
        <f t="shared" si="682"/>
        <v>0</v>
      </c>
      <c r="T177" s="237">
        <f t="shared" ref="T177:T184" si="684">SUM(U177:AE177)</f>
        <v>0</v>
      </c>
      <c r="U177" s="77">
        <f>U178+U182</f>
        <v>0</v>
      </c>
      <c r="V177" s="61">
        <f>V178+V182</f>
        <v>0</v>
      </c>
      <c r="W177" s="79">
        <f t="shared" ref="W177:AE177" si="685">W178+W182</f>
        <v>0</v>
      </c>
      <c r="X177" s="301">
        <f t="shared" si="685"/>
        <v>0</v>
      </c>
      <c r="Y177" s="95">
        <f t="shared" si="685"/>
        <v>0</v>
      </c>
      <c r="Z177" s="78">
        <f t="shared" si="685"/>
        <v>0</v>
      </c>
      <c r="AA177" s="78">
        <f t="shared" ref="AA177" si="686">AA178+AA182</f>
        <v>0</v>
      </c>
      <c r="AB177" s="78">
        <f t="shared" si="685"/>
        <v>0</v>
      </c>
      <c r="AC177" s="78">
        <f t="shared" si="685"/>
        <v>0</v>
      </c>
      <c r="AD177" s="78">
        <f t="shared" si="685"/>
        <v>0</v>
      </c>
      <c r="AE177" s="79">
        <f t="shared" si="685"/>
        <v>0</v>
      </c>
      <c r="AF177" s="262">
        <f t="shared" ref="AF177:AF184" si="687">SUM(AG177:AQ177)</f>
        <v>0</v>
      </c>
      <c r="AG177" s="315">
        <f>AG178+AG182</f>
        <v>0</v>
      </c>
      <c r="AH177" s="263">
        <f>AH178+AH182</f>
        <v>0</v>
      </c>
      <c r="AI177" s="239">
        <f t="shared" ref="AI177:AQ177" si="688">AI178+AI182</f>
        <v>0</v>
      </c>
      <c r="AJ177" s="303">
        <f t="shared" si="688"/>
        <v>0</v>
      </c>
      <c r="AK177" s="240">
        <f t="shared" si="688"/>
        <v>0</v>
      </c>
      <c r="AL177" s="241">
        <f t="shared" si="688"/>
        <v>0</v>
      </c>
      <c r="AM177" s="241">
        <f t="shared" ref="AM177" si="689">AM178+AM182</f>
        <v>0</v>
      </c>
      <c r="AN177" s="241">
        <f t="shared" si="688"/>
        <v>0</v>
      </c>
      <c r="AO177" s="241">
        <f t="shared" si="688"/>
        <v>0</v>
      </c>
      <c r="AP177" s="241">
        <f t="shared" si="688"/>
        <v>0</v>
      </c>
      <c r="AQ177" s="239">
        <f t="shared" si="688"/>
        <v>0</v>
      </c>
      <c r="AR177" s="206"/>
      <c r="AS177" s="89"/>
      <c r="AT177" s="388"/>
      <c r="AU177" s="388"/>
      <c r="AV177" s="388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  <c r="BG177" s="192"/>
      <c r="BH177" s="192"/>
      <c r="BI177" s="192"/>
      <c r="BJ177" s="192"/>
      <c r="BK177" s="192"/>
      <c r="BL177" s="192"/>
      <c r="BM177" s="192"/>
      <c r="BN177" s="192"/>
      <c r="BO177" s="192"/>
      <c r="BP177" s="192"/>
      <c r="BQ177" s="192"/>
      <c r="BR177" s="192"/>
      <c r="BS177" s="192"/>
      <c r="BT177" s="192"/>
      <c r="BU177" s="192"/>
      <c r="BV177" s="192"/>
      <c r="BW177" s="192"/>
      <c r="BX177" s="192"/>
      <c r="BY177" s="192"/>
      <c r="BZ177" s="192"/>
      <c r="CA177" s="192"/>
      <c r="CB177" s="192"/>
      <c r="CC177" s="192"/>
      <c r="CD177" s="192"/>
      <c r="CE177" s="192"/>
      <c r="CF177" s="192"/>
      <c r="CG177" s="192"/>
      <c r="CH177" s="192"/>
      <c r="CI177" s="192"/>
      <c r="CJ177" s="192"/>
      <c r="CK177" s="192"/>
      <c r="CL177" s="192"/>
      <c r="CM177" s="192"/>
      <c r="CN177" s="192"/>
      <c r="CO177" s="192"/>
      <c r="CP177" s="192"/>
      <c r="CQ177" s="192"/>
      <c r="CR177" s="192"/>
      <c r="CS177" s="192"/>
      <c r="CT177" s="192"/>
      <c r="CU177" s="192"/>
      <c r="CV177" s="192"/>
      <c r="CW177" s="192"/>
      <c r="CX177" s="192"/>
      <c r="CY177" s="192"/>
      <c r="CZ177" s="192"/>
      <c r="DA177" s="192"/>
      <c r="DB177" s="192"/>
      <c r="DC177" s="192"/>
      <c r="DD177" s="192"/>
      <c r="DE177" s="192"/>
      <c r="DF177" s="192"/>
      <c r="DG177" s="192"/>
      <c r="DH177" s="192"/>
      <c r="DI177" s="192"/>
      <c r="DJ177" s="192"/>
      <c r="DK177" s="192"/>
      <c r="DL177" s="192"/>
      <c r="DM177" s="192"/>
      <c r="DN177" s="192"/>
      <c r="DO177" s="192"/>
      <c r="DP177" s="192"/>
      <c r="DQ177" s="192"/>
      <c r="DR177" s="192"/>
      <c r="DS177" s="192"/>
      <c r="DT177" s="192"/>
      <c r="DU177" s="192"/>
      <c r="DV177" s="192"/>
      <c r="DW177" s="192"/>
      <c r="DX177" s="192"/>
      <c r="DY177" s="192"/>
      <c r="DZ177" s="192"/>
      <c r="EA177" s="192"/>
      <c r="EB177" s="192"/>
      <c r="EC177" s="192"/>
      <c r="ED177" s="192"/>
      <c r="EE177" s="192"/>
      <c r="EF177" s="192"/>
    </row>
    <row r="178" spans="1:136" s="73" customFormat="1" ht="15.75" customHeight="1" x14ac:dyDescent="0.25">
      <c r="A178" s="581">
        <v>31</v>
      </c>
      <c r="B178" s="582"/>
      <c r="C178" s="90"/>
      <c r="D178" s="583" t="s">
        <v>0</v>
      </c>
      <c r="E178" s="583"/>
      <c r="F178" s="583"/>
      <c r="G178" s="584"/>
      <c r="H178" s="75">
        <f t="shared" si="681"/>
        <v>0</v>
      </c>
      <c r="I178" s="96">
        <f>SUM(I179:I181)</f>
        <v>0</v>
      </c>
      <c r="J178" s="61">
        <f>SUM(J179:J181)</f>
        <v>0</v>
      </c>
      <c r="K178" s="79">
        <f t="shared" ref="K178:S178" si="690">SUM(K179:K181)</f>
        <v>0</v>
      </c>
      <c r="L178" s="301">
        <f t="shared" si="690"/>
        <v>0</v>
      </c>
      <c r="M178" s="95">
        <f t="shared" si="690"/>
        <v>0</v>
      </c>
      <c r="N178" s="78">
        <f t="shared" si="690"/>
        <v>0</v>
      </c>
      <c r="O178" s="78">
        <f t="shared" ref="O178" si="691">SUM(O179:O181)</f>
        <v>0</v>
      </c>
      <c r="P178" s="78">
        <f t="shared" si="690"/>
        <v>0</v>
      </c>
      <c r="Q178" s="78">
        <f t="shared" si="690"/>
        <v>0</v>
      </c>
      <c r="R178" s="78">
        <f t="shared" si="690"/>
        <v>0</v>
      </c>
      <c r="S178" s="229">
        <f t="shared" si="690"/>
        <v>0</v>
      </c>
      <c r="T178" s="248">
        <f t="shared" si="684"/>
        <v>0</v>
      </c>
      <c r="U178" s="96">
        <f>SUM(U179:U181)</f>
        <v>0</v>
      </c>
      <c r="V178" s="78">
        <f>SUM(V179:V181)</f>
        <v>0</v>
      </c>
      <c r="W178" s="79">
        <f t="shared" ref="W178:AE178" si="692">SUM(W179:W181)</f>
        <v>0</v>
      </c>
      <c r="X178" s="301">
        <f t="shared" si="692"/>
        <v>0</v>
      </c>
      <c r="Y178" s="95">
        <f t="shared" si="692"/>
        <v>0</v>
      </c>
      <c r="Z178" s="78">
        <f t="shared" si="692"/>
        <v>0</v>
      </c>
      <c r="AA178" s="78">
        <f t="shared" ref="AA178" si="693">SUM(AA179:AA181)</f>
        <v>0</v>
      </c>
      <c r="AB178" s="78">
        <f t="shared" si="692"/>
        <v>0</v>
      </c>
      <c r="AC178" s="78">
        <f t="shared" si="692"/>
        <v>0</v>
      </c>
      <c r="AD178" s="78">
        <f t="shared" si="692"/>
        <v>0</v>
      </c>
      <c r="AE178" s="229">
        <f t="shared" si="692"/>
        <v>0</v>
      </c>
      <c r="AF178" s="262">
        <f t="shared" si="687"/>
        <v>0</v>
      </c>
      <c r="AG178" s="238">
        <f>SUM(AG179:AG181)</f>
        <v>0</v>
      </c>
      <c r="AH178" s="241">
        <f>SUM(AH179:AH181)</f>
        <v>0</v>
      </c>
      <c r="AI178" s="239">
        <f t="shared" ref="AI178:AQ178" si="694">SUM(AI179:AI181)</f>
        <v>0</v>
      </c>
      <c r="AJ178" s="303">
        <f t="shared" si="694"/>
        <v>0</v>
      </c>
      <c r="AK178" s="240">
        <f t="shared" si="694"/>
        <v>0</v>
      </c>
      <c r="AL178" s="241">
        <f t="shared" si="694"/>
        <v>0</v>
      </c>
      <c r="AM178" s="241">
        <f t="shared" ref="AM178" si="695">SUM(AM179:AM181)</f>
        <v>0</v>
      </c>
      <c r="AN178" s="241">
        <f t="shared" si="694"/>
        <v>0</v>
      </c>
      <c r="AO178" s="241">
        <f t="shared" si="694"/>
        <v>0</v>
      </c>
      <c r="AP178" s="241">
        <f t="shared" si="694"/>
        <v>0</v>
      </c>
      <c r="AQ178" s="242">
        <f t="shared" si="694"/>
        <v>0</v>
      </c>
      <c r="AR178" s="206"/>
      <c r="AS178" s="89"/>
      <c r="AT178" s="388"/>
      <c r="AU178" s="388"/>
      <c r="AV178" s="388"/>
      <c r="AW178" s="190"/>
      <c r="AX178" s="190"/>
      <c r="AY178" s="190"/>
      <c r="AZ178" s="190"/>
      <c r="BA178" s="190"/>
      <c r="BB178" s="190"/>
      <c r="BC178" s="190"/>
      <c r="BD178" s="190"/>
      <c r="BE178" s="190"/>
      <c r="BF178" s="190"/>
      <c r="BG178" s="190"/>
      <c r="BH178" s="190"/>
      <c r="BI178" s="190"/>
      <c r="BJ178" s="190"/>
      <c r="BK178" s="190"/>
      <c r="BL178" s="190"/>
      <c r="BM178" s="190"/>
      <c r="BN178" s="190"/>
      <c r="BO178" s="190"/>
      <c r="BP178" s="190"/>
      <c r="BQ178" s="190"/>
      <c r="BR178" s="190"/>
      <c r="BS178" s="190"/>
      <c r="BT178" s="190"/>
      <c r="BU178" s="190"/>
      <c r="BV178" s="190"/>
      <c r="BW178" s="190"/>
      <c r="BX178" s="190"/>
      <c r="BY178" s="190"/>
      <c r="BZ178" s="190"/>
      <c r="CA178" s="190"/>
      <c r="CB178" s="190"/>
      <c r="CC178" s="190"/>
      <c r="CD178" s="190"/>
      <c r="CE178" s="190"/>
      <c r="CF178" s="190"/>
      <c r="CG178" s="190"/>
      <c r="CH178" s="190"/>
      <c r="CI178" s="190"/>
      <c r="CJ178" s="190"/>
      <c r="CK178" s="190"/>
      <c r="CL178" s="190"/>
      <c r="CM178" s="190"/>
      <c r="CN178" s="190"/>
      <c r="CO178" s="190"/>
      <c r="CP178" s="190"/>
      <c r="CQ178" s="190"/>
      <c r="CR178" s="190"/>
      <c r="CS178" s="190"/>
      <c r="CT178" s="190"/>
      <c r="CU178" s="190"/>
      <c r="CV178" s="190"/>
      <c r="CW178" s="190"/>
      <c r="CX178" s="190"/>
      <c r="CY178" s="190"/>
      <c r="CZ178" s="190"/>
      <c r="DA178" s="190"/>
      <c r="DB178" s="190"/>
      <c r="DC178" s="190"/>
      <c r="DD178" s="190"/>
      <c r="DE178" s="190"/>
      <c r="DF178" s="190"/>
      <c r="DG178" s="190"/>
      <c r="DH178" s="190"/>
      <c r="DI178" s="190"/>
      <c r="DJ178" s="190"/>
      <c r="DK178" s="190"/>
      <c r="DL178" s="190"/>
      <c r="DM178" s="190"/>
      <c r="DN178" s="190"/>
      <c r="DO178" s="190"/>
      <c r="DP178" s="190"/>
      <c r="DQ178" s="190"/>
      <c r="DR178" s="190"/>
      <c r="DS178" s="190"/>
      <c r="DT178" s="190"/>
      <c r="DU178" s="190"/>
      <c r="DV178" s="190"/>
      <c r="DW178" s="190"/>
      <c r="DX178" s="190"/>
      <c r="DY178" s="190"/>
      <c r="DZ178" s="190"/>
      <c r="EA178" s="190"/>
      <c r="EB178" s="190"/>
      <c r="EC178" s="190"/>
      <c r="ED178" s="190"/>
      <c r="EE178" s="190"/>
      <c r="EF178" s="190"/>
    </row>
    <row r="179" spans="1:136" s="72" customFormat="1" ht="15.75" customHeight="1" x14ac:dyDescent="0.25">
      <c r="A179" s="230"/>
      <c r="B179" s="179"/>
      <c r="C179" s="179">
        <v>311</v>
      </c>
      <c r="D179" s="577" t="s">
        <v>1</v>
      </c>
      <c r="E179" s="577"/>
      <c r="F179" s="577"/>
      <c r="G179" s="577"/>
      <c r="H179" s="76">
        <f t="shared" si="681"/>
        <v>0</v>
      </c>
      <c r="I179" s="80"/>
      <c r="J179" s="94"/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si="684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687"/>
        <v>0</v>
      </c>
      <c r="AG179" s="29">
        <f t="shared" ref="AG179:AG181" si="696">I179+U179</f>
        <v>0</v>
      </c>
      <c r="AH179" s="92">
        <f t="shared" ref="AH179:AH181" si="697">J179+V179</f>
        <v>0</v>
      </c>
      <c r="AI179" s="31">
        <f t="shared" ref="AI179:AI181" si="698">K179+W179</f>
        <v>0</v>
      </c>
      <c r="AJ179" s="326">
        <f t="shared" ref="AJ179:AJ181" si="699">L179+X179</f>
        <v>0</v>
      </c>
      <c r="AK179" s="290">
        <f t="shared" ref="AK179:AK181" si="700">M179+Y179</f>
        <v>0</v>
      </c>
      <c r="AL179" s="30">
        <f t="shared" ref="AL179:AL181" si="701">N179+Z179</f>
        <v>0</v>
      </c>
      <c r="AM179" s="30">
        <f t="shared" ref="AM179:AM181" si="702">O179+AA179</f>
        <v>0</v>
      </c>
      <c r="AN179" s="30">
        <f t="shared" ref="AN179:AN181" si="703">P179+AB179</f>
        <v>0</v>
      </c>
      <c r="AO179" s="30">
        <f t="shared" ref="AO179:AO181" si="704">Q179+AC179</f>
        <v>0</v>
      </c>
      <c r="AP179" s="30">
        <f t="shared" ref="AP179:AP181" si="705">R179+AD179</f>
        <v>0</v>
      </c>
      <c r="AQ179" s="31">
        <f t="shared" ref="AQ179:AQ181" si="706">S179+AE179</f>
        <v>0</v>
      </c>
      <c r="AR179" s="206"/>
      <c r="AS179" s="89"/>
      <c r="AT179" s="388"/>
      <c r="AU179" s="388"/>
      <c r="AV179" s="388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2" customFormat="1" ht="15.75" customHeight="1" x14ac:dyDescent="0.25">
      <c r="A180" s="230"/>
      <c r="B180" s="179"/>
      <c r="C180" s="179">
        <v>312</v>
      </c>
      <c r="D180" s="577" t="s">
        <v>2</v>
      </c>
      <c r="E180" s="577"/>
      <c r="F180" s="577"/>
      <c r="G180" s="578"/>
      <c r="H180" s="76">
        <f t="shared" si="681"/>
        <v>0</v>
      </c>
      <c r="I180" s="80"/>
      <c r="J180" s="94"/>
      <c r="K180" s="82"/>
      <c r="L180" s="302"/>
      <c r="M180" s="118"/>
      <c r="N180" s="81"/>
      <c r="O180" s="81"/>
      <c r="P180" s="81"/>
      <c r="Q180" s="81"/>
      <c r="R180" s="81"/>
      <c r="S180" s="82"/>
      <c r="T180" s="28">
        <f t="shared" si="684"/>
        <v>0</v>
      </c>
      <c r="U180" s="80"/>
      <c r="V180" s="94"/>
      <c r="W180" s="82"/>
      <c r="X180" s="302"/>
      <c r="Y180" s="118"/>
      <c r="Z180" s="81"/>
      <c r="AA180" s="81"/>
      <c r="AB180" s="81"/>
      <c r="AC180" s="81"/>
      <c r="AD180" s="81"/>
      <c r="AE180" s="82"/>
      <c r="AF180" s="109">
        <f t="shared" si="687"/>
        <v>0</v>
      </c>
      <c r="AG180" s="29">
        <f t="shared" si="696"/>
        <v>0</v>
      </c>
      <c r="AH180" s="92">
        <f t="shared" si="697"/>
        <v>0</v>
      </c>
      <c r="AI180" s="31">
        <f t="shared" si="698"/>
        <v>0</v>
      </c>
      <c r="AJ180" s="326">
        <f t="shared" si="699"/>
        <v>0</v>
      </c>
      <c r="AK180" s="290">
        <f t="shared" si="700"/>
        <v>0</v>
      </c>
      <c r="AL180" s="30">
        <f t="shared" si="701"/>
        <v>0</v>
      </c>
      <c r="AM180" s="30">
        <f t="shared" si="702"/>
        <v>0</v>
      </c>
      <c r="AN180" s="30">
        <f t="shared" si="703"/>
        <v>0</v>
      </c>
      <c r="AO180" s="30">
        <f t="shared" si="704"/>
        <v>0</v>
      </c>
      <c r="AP180" s="30">
        <f t="shared" si="705"/>
        <v>0</v>
      </c>
      <c r="AQ180" s="31">
        <f t="shared" si="706"/>
        <v>0</v>
      </c>
      <c r="AR180" s="206"/>
      <c r="AS180" s="190"/>
      <c r="AT180" s="190"/>
      <c r="AU180" s="190"/>
      <c r="AV180" s="190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2" customFormat="1" ht="15.75" customHeight="1" x14ac:dyDescent="0.25">
      <c r="A181" s="230"/>
      <c r="B181" s="179"/>
      <c r="C181" s="179">
        <v>313</v>
      </c>
      <c r="D181" s="577" t="s">
        <v>3</v>
      </c>
      <c r="E181" s="577"/>
      <c r="F181" s="577"/>
      <c r="G181" s="577"/>
      <c r="H181" s="76">
        <f t="shared" si="681"/>
        <v>0</v>
      </c>
      <c r="I181" s="80"/>
      <c r="J181" s="94"/>
      <c r="K181" s="82"/>
      <c r="L181" s="302"/>
      <c r="M181" s="118"/>
      <c r="N181" s="81"/>
      <c r="O181" s="81"/>
      <c r="P181" s="81"/>
      <c r="Q181" s="81"/>
      <c r="R181" s="81"/>
      <c r="S181" s="82"/>
      <c r="T181" s="28">
        <f t="shared" si="684"/>
        <v>0</v>
      </c>
      <c r="U181" s="80"/>
      <c r="V181" s="94"/>
      <c r="W181" s="82"/>
      <c r="X181" s="302"/>
      <c r="Y181" s="118"/>
      <c r="Z181" s="81"/>
      <c r="AA181" s="81"/>
      <c r="AB181" s="81"/>
      <c r="AC181" s="81"/>
      <c r="AD181" s="81"/>
      <c r="AE181" s="82"/>
      <c r="AF181" s="109">
        <f t="shared" si="687"/>
        <v>0</v>
      </c>
      <c r="AG181" s="29">
        <f t="shared" si="696"/>
        <v>0</v>
      </c>
      <c r="AH181" s="92">
        <f t="shared" si="697"/>
        <v>0</v>
      </c>
      <c r="AI181" s="31">
        <f t="shared" si="698"/>
        <v>0</v>
      </c>
      <c r="AJ181" s="326">
        <f t="shared" si="699"/>
        <v>0</v>
      </c>
      <c r="AK181" s="290">
        <f t="shared" si="700"/>
        <v>0</v>
      </c>
      <c r="AL181" s="30">
        <f t="shared" si="701"/>
        <v>0</v>
      </c>
      <c r="AM181" s="30">
        <f t="shared" si="702"/>
        <v>0</v>
      </c>
      <c r="AN181" s="30">
        <f t="shared" si="703"/>
        <v>0</v>
      </c>
      <c r="AO181" s="30">
        <f t="shared" si="704"/>
        <v>0</v>
      </c>
      <c r="AP181" s="30">
        <f t="shared" si="705"/>
        <v>0</v>
      </c>
      <c r="AQ181" s="31">
        <f t="shared" si="706"/>
        <v>0</v>
      </c>
      <c r="AR181" s="206"/>
      <c r="AS181" s="89"/>
      <c r="AT181" s="388"/>
      <c r="AU181" s="388"/>
      <c r="AV181" s="388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3" customFormat="1" ht="15.75" customHeight="1" x14ac:dyDescent="0.25">
      <c r="A182" s="581">
        <v>32</v>
      </c>
      <c r="B182" s="582"/>
      <c r="C182" s="90"/>
      <c r="D182" s="583" t="s">
        <v>4</v>
      </c>
      <c r="E182" s="583"/>
      <c r="F182" s="583"/>
      <c r="G182" s="584"/>
      <c r="H182" s="75">
        <f t="shared" si="681"/>
        <v>0</v>
      </c>
      <c r="I182" s="77">
        <f t="shared" ref="I182:S182" si="707">SUM(I183:I186)</f>
        <v>0</v>
      </c>
      <c r="J182" s="61">
        <f t="shared" ref="J182" si="708">SUM(J183:J186)</f>
        <v>0</v>
      </c>
      <c r="K182" s="79">
        <f t="shared" si="707"/>
        <v>0</v>
      </c>
      <c r="L182" s="301">
        <f t="shared" si="707"/>
        <v>0</v>
      </c>
      <c r="M182" s="95">
        <f t="shared" si="707"/>
        <v>0</v>
      </c>
      <c r="N182" s="78">
        <f t="shared" si="707"/>
        <v>0</v>
      </c>
      <c r="O182" s="78">
        <f t="shared" ref="O182" si="709">SUM(O183:O186)</f>
        <v>0</v>
      </c>
      <c r="P182" s="78">
        <f t="shared" si="707"/>
        <v>0</v>
      </c>
      <c r="Q182" s="78">
        <f t="shared" si="707"/>
        <v>0</v>
      </c>
      <c r="R182" s="78">
        <f t="shared" si="707"/>
        <v>0</v>
      </c>
      <c r="S182" s="79">
        <f t="shared" si="707"/>
        <v>0</v>
      </c>
      <c r="T182" s="237">
        <f t="shared" si="684"/>
        <v>0</v>
      </c>
      <c r="U182" s="77">
        <f t="shared" ref="U182:AE182" si="710">SUM(U183:U186)</f>
        <v>0</v>
      </c>
      <c r="V182" s="61">
        <f t="shared" ref="V182" si="711">SUM(V183:V186)</f>
        <v>0</v>
      </c>
      <c r="W182" s="79">
        <f t="shared" si="710"/>
        <v>0</v>
      </c>
      <c r="X182" s="301">
        <f t="shared" si="710"/>
        <v>0</v>
      </c>
      <c r="Y182" s="95">
        <f t="shared" si="710"/>
        <v>0</v>
      </c>
      <c r="Z182" s="78">
        <f t="shared" si="710"/>
        <v>0</v>
      </c>
      <c r="AA182" s="78">
        <f t="shared" ref="AA182" si="712">SUM(AA183:AA186)</f>
        <v>0</v>
      </c>
      <c r="AB182" s="78">
        <f t="shared" si="710"/>
        <v>0</v>
      </c>
      <c r="AC182" s="78">
        <f t="shared" si="710"/>
        <v>0</v>
      </c>
      <c r="AD182" s="78">
        <f t="shared" si="710"/>
        <v>0</v>
      </c>
      <c r="AE182" s="79">
        <f t="shared" si="710"/>
        <v>0</v>
      </c>
      <c r="AF182" s="262">
        <f t="shared" si="687"/>
        <v>0</v>
      </c>
      <c r="AG182" s="315">
        <f t="shared" ref="AG182:AQ182" si="713">SUM(AG183:AG186)</f>
        <v>0</v>
      </c>
      <c r="AH182" s="263">
        <f t="shared" ref="AH182" si="714">SUM(AH183:AH186)</f>
        <v>0</v>
      </c>
      <c r="AI182" s="239">
        <f t="shared" si="713"/>
        <v>0</v>
      </c>
      <c r="AJ182" s="303">
        <f t="shared" si="713"/>
        <v>0</v>
      </c>
      <c r="AK182" s="240">
        <f t="shared" si="713"/>
        <v>0</v>
      </c>
      <c r="AL182" s="241">
        <f t="shared" si="713"/>
        <v>0</v>
      </c>
      <c r="AM182" s="241">
        <f t="shared" ref="AM182" si="715">SUM(AM183:AM186)</f>
        <v>0</v>
      </c>
      <c r="AN182" s="241">
        <f t="shared" si="713"/>
        <v>0</v>
      </c>
      <c r="AO182" s="241">
        <f t="shared" si="713"/>
        <v>0</v>
      </c>
      <c r="AP182" s="241">
        <f t="shared" si="713"/>
        <v>0</v>
      </c>
      <c r="AQ182" s="239">
        <f t="shared" si="713"/>
        <v>0</v>
      </c>
      <c r="AR182" s="206"/>
      <c r="AS182" s="89"/>
      <c r="AT182" s="388"/>
      <c r="AU182" s="388"/>
      <c r="AV182" s="388"/>
      <c r="AW182" s="190"/>
      <c r="AX182" s="190"/>
      <c r="AY182" s="190"/>
      <c r="AZ182" s="190"/>
      <c r="BA182" s="190"/>
      <c r="BB182" s="190"/>
      <c r="BC182" s="190"/>
      <c r="BD182" s="190"/>
      <c r="BE182" s="190"/>
      <c r="BF182" s="190"/>
      <c r="BG182" s="190"/>
      <c r="BH182" s="190"/>
      <c r="BI182" s="190"/>
      <c r="BJ182" s="190"/>
      <c r="BK182" s="190"/>
      <c r="BL182" s="190"/>
      <c r="BM182" s="190"/>
      <c r="BN182" s="190"/>
      <c r="BO182" s="190"/>
      <c r="BP182" s="190"/>
      <c r="BQ182" s="190"/>
      <c r="BR182" s="190"/>
      <c r="BS182" s="190"/>
      <c r="BT182" s="190"/>
      <c r="BU182" s="190"/>
      <c r="BV182" s="190"/>
      <c r="BW182" s="190"/>
      <c r="BX182" s="190"/>
      <c r="BY182" s="190"/>
      <c r="BZ182" s="190"/>
      <c r="CA182" s="190"/>
      <c r="CB182" s="190"/>
      <c r="CC182" s="190"/>
      <c r="CD182" s="190"/>
      <c r="CE182" s="190"/>
      <c r="CF182" s="190"/>
      <c r="CG182" s="190"/>
      <c r="CH182" s="190"/>
      <c r="CI182" s="190"/>
      <c r="CJ182" s="190"/>
      <c r="CK182" s="190"/>
      <c r="CL182" s="190"/>
      <c r="CM182" s="190"/>
      <c r="CN182" s="190"/>
      <c r="CO182" s="190"/>
      <c r="CP182" s="190"/>
      <c r="CQ182" s="190"/>
      <c r="CR182" s="190"/>
      <c r="CS182" s="190"/>
      <c r="CT182" s="190"/>
      <c r="CU182" s="190"/>
      <c r="CV182" s="190"/>
      <c r="CW182" s="190"/>
      <c r="CX182" s="190"/>
      <c r="CY182" s="190"/>
      <c r="CZ182" s="190"/>
      <c r="DA182" s="190"/>
      <c r="DB182" s="190"/>
      <c r="DC182" s="190"/>
      <c r="DD182" s="190"/>
      <c r="DE182" s="190"/>
      <c r="DF182" s="190"/>
      <c r="DG182" s="190"/>
      <c r="DH182" s="190"/>
      <c r="DI182" s="190"/>
      <c r="DJ182" s="190"/>
      <c r="DK182" s="190"/>
      <c r="DL182" s="190"/>
      <c r="DM182" s="190"/>
      <c r="DN182" s="190"/>
      <c r="DO182" s="190"/>
      <c r="DP182" s="190"/>
      <c r="DQ182" s="190"/>
      <c r="DR182" s="190"/>
      <c r="DS182" s="190"/>
      <c r="DT182" s="190"/>
      <c r="DU182" s="190"/>
      <c r="DV182" s="190"/>
      <c r="DW182" s="190"/>
      <c r="DX182" s="190"/>
      <c r="DY182" s="190"/>
      <c r="DZ182" s="190"/>
      <c r="EA182" s="190"/>
      <c r="EB182" s="190"/>
      <c r="EC182" s="190"/>
      <c r="ED182" s="190"/>
      <c r="EE182" s="190"/>
      <c r="EF182" s="190"/>
    </row>
    <row r="183" spans="1:136" s="72" customFormat="1" ht="15.75" customHeight="1" x14ac:dyDescent="0.25">
      <c r="A183" s="230"/>
      <c r="B183" s="179"/>
      <c r="C183" s="179">
        <v>321</v>
      </c>
      <c r="D183" s="577" t="s">
        <v>5</v>
      </c>
      <c r="E183" s="577"/>
      <c r="F183" s="577"/>
      <c r="G183" s="577"/>
      <c r="H183" s="76">
        <f t="shared" si="681"/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 t="shared" si="684"/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 t="shared" si="687"/>
        <v>0</v>
      </c>
      <c r="AG183" s="29">
        <f t="shared" ref="AG183:AG186" si="716">I183+U183</f>
        <v>0</v>
      </c>
      <c r="AH183" s="92">
        <f t="shared" ref="AH183:AH186" si="717">J183+V183</f>
        <v>0</v>
      </c>
      <c r="AI183" s="31">
        <f t="shared" ref="AI183:AI186" si="718">K183+W183</f>
        <v>0</v>
      </c>
      <c r="AJ183" s="326">
        <f t="shared" ref="AJ183:AJ186" si="719">L183+X183</f>
        <v>0</v>
      </c>
      <c r="AK183" s="290">
        <f t="shared" ref="AK183:AK186" si="720">M183+Y183</f>
        <v>0</v>
      </c>
      <c r="AL183" s="30">
        <f t="shared" ref="AL183:AL186" si="721">N183+Z183</f>
        <v>0</v>
      </c>
      <c r="AM183" s="30">
        <f t="shared" ref="AM183:AM186" si="722">O183+AA183</f>
        <v>0</v>
      </c>
      <c r="AN183" s="30">
        <f t="shared" ref="AN183:AN186" si="723">P183+AB183</f>
        <v>0</v>
      </c>
      <c r="AO183" s="30">
        <f t="shared" ref="AO183:AO186" si="724">Q183+AC183</f>
        <v>0</v>
      </c>
      <c r="AP183" s="30">
        <f t="shared" ref="AP183:AP186" si="725">R183+AD183</f>
        <v>0</v>
      </c>
      <c r="AQ183" s="31">
        <f t="shared" ref="AQ183:AQ186" si="726">S183+AE183</f>
        <v>0</v>
      </c>
      <c r="AR183" s="206"/>
      <c r="AS183" s="89"/>
      <c r="AT183" s="388"/>
      <c r="AU183" s="388"/>
      <c r="AV183" s="388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customHeight="1" x14ac:dyDescent="0.25">
      <c r="A184" s="230"/>
      <c r="B184" s="179"/>
      <c r="C184" s="179">
        <v>322</v>
      </c>
      <c r="D184" s="577" t="s">
        <v>6</v>
      </c>
      <c r="E184" s="577"/>
      <c r="F184" s="577"/>
      <c r="G184" s="577"/>
      <c r="H184" s="76">
        <f t="shared" si="681"/>
        <v>0</v>
      </c>
      <c r="I184" s="80"/>
      <c r="J184" s="94"/>
      <c r="K184" s="82"/>
      <c r="L184" s="302"/>
      <c r="M184" s="118"/>
      <c r="N184" s="81"/>
      <c r="O184" s="81"/>
      <c r="P184" s="81"/>
      <c r="Q184" s="81"/>
      <c r="R184" s="81"/>
      <c r="S184" s="82"/>
      <c r="T184" s="28">
        <f t="shared" si="684"/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si="687"/>
        <v>0</v>
      </c>
      <c r="AG184" s="29">
        <f>I184+U184</f>
        <v>0</v>
      </c>
      <c r="AH184" s="92">
        <f t="shared" si="717"/>
        <v>0</v>
      </c>
      <c r="AI184" s="31">
        <f t="shared" si="718"/>
        <v>0</v>
      </c>
      <c r="AJ184" s="326">
        <f t="shared" si="719"/>
        <v>0</v>
      </c>
      <c r="AK184" s="290">
        <f t="shared" si="720"/>
        <v>0</v>
      </c>
      <c r="AL184" s="30">
        <f t="shared" si="721"/>
        <v>0</v>
      </c>
      <c r="AM184" s="30">
        <f t="shared" si="722"/>
        <v>0</v>
      </c>
      <c r="AN184" s="30">
        <f t="shared" si="723"/>
        <v>0</v>
      </c>
      <c r="AO184" s="30">
        <f t="shared" si="724"/>
        <v>0</v>
      </c>
      <c r="AP184" s="30">
        <f t="shared" si="725"/>
        <v>0</v>
      </c>
      <c r="AQ184" s="31">
        <f t="shared" si="726"/>
        <v>0</v>
      </c>
      <c r="AR184" s="206"/>
      <c r="AS184" s="89"/>
      <c r="AT184" s="388"/>
      <c r="AU184" s="388"/>
      <c r="AV184" s="388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72" customFormat="1" ht="15.75" customHeight="1" x14ac:dyDescent="0.25">
      <c r="A185" s="230"/>
      <c r="B185" s="179"/>
      <c r="C185" s="179">
        <v>323</v>
      </c>
      <c r="D185" s="577" t="s">
        <v>7</v>
      </c>
      <c r="E185" s="577"/>
      <c r="F185" s="577"/>
      <c r="G185" s="577"/>
      <c r="H185" s="76">
        <f>SUM(I185:S185)</f>
        <v>0</v>
      </c>
      <c r="I185" s="80"/>
      <c r="J185" s="94"/>
      <c r="K185" s="82"/>
      <c r="L185" s="302"/>
      <c r="M185" s="118"/>
      <c r="N185" s="81"/>
      <c r="O185" s="81"/>
      <c r="P185" s="81"/>
      <c r="Q185" s="81"/>
      <c r="R185" s="81"/>
      <c r="S185" s="82"/>
      <c r="T185" s="28">
        <f>SUM(U185:AE185)</f>
        <v>0</v>
      </c>
      <c r="U185" s="80"/>
      <c r="V185" s="94"/>
      <c r="W185" s="82"/>
      <c r="X185" s="302"/>
      <c r="Y185" s="118"/>
      <c r="Z185" s="81"/>
      <c r="AA185" s="81"/>
      <c r="AB185" s="81"/>
      <c r="AC185" s="81"/>
      <c r="AD185" s="81"/>
      <c r="AE185" s="82"/>
      <c r="AF185" s="109">
        <f>SUM(AG185:AQ185)</f>
        <v>0</v>
      </c>
      <c r="AG185" s="29">
        <f t="shared" si="716"/>
        <v>0</v>
      </c>
      <c r="AH185" s="92">
        <f t="shared" si="717"/>
        <v>0</v>
      </c>
      <c r="AI185" s="31">
        <f t="shared" si="718"/>
        <v>0</v>
      </c>
      <c r="AJ185" s="326">
        <f t="shared" si="719"/>
        <v>0</v>
      </c>
      <c r="AK185" s="290">
        <f t="shared" si="720"/>
        <v>0</v>
      </c>
      <c r="AL185" s="30">
        <f t="shared" si="721"/>
        <v>0</v>
      </c>
      <c r="AM185" s="30">
        <f t="shared" si="722"/>
        <v>0</v>
      </c>
      <c r="AN185" s="30">
        <f t="shared" si="723"/>
        <v>0</v>
      </c>
      <c r="AO185" s="30">
        <f t="shared" si="724"/>
        <v>0</v>
      </c>
      <c r="AP185" s="30">
        <f t="shared" si="725"/>
        <v>0</v>
      </c>
      <c r="AQ185" s="31">
        <f t="shared" si="726"/>
        <v>0</v>
      </c>
      <c r="AR185" s="206"/>
      <c r="AS185" s="190"/>
      <c r="AT185" s="190"/>
      <c r="AU185" s="190"/>
      <c r="AV185" s="190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  <c r="CW185" s="89"/>
      <c r="CX185" s="89"/>
      <c r="CY185" s="89"/>
      <c r="CZ185" s="89"/>
      <c r="DA185" s="89"/>
      <c r="DB185" s="89"/>
      <c r="DC185" s="89"/>
      <c r="DD185" s="89"/>
      <c r="DE185" s="89"/>
      <c r="DF185" s="89"/>
      <c r="DG185" s="89"/>
      <c r="DH185" s="89"/>
      <c r="DI185" s="89"/>
      <c r="DJ185" s="89"/>
      <c r="DK185" s="89"/>
      <c r="DL185" s="89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89"/>
      <c r="DY185" s="89"/>
      <c r="DZ185" s="89"/>
      <c r="EA185" s="89"/>
      <c r="EB185" s="89"/>
      <c r="EC185" s="89"/>
      <c r="ED185" s="89"/>
      <c r="EE185" s="89"/>
      <c r="EF185" s="89"/>
    </row>
    <row r="186" spans="1:136" s="72" customFormat="1" ht="15.75" customHeight="1" x14ac:dyDescent="0.25">
      <c r="A186" s="230"/>
      <c r="B186" s="179"/>
      <c r="C186" s="179">
        <v>329</v>
      </c>
      <c r="D186" s="577" t="s">
        <v>8</v>
      </c>
      <c r="E186" s="577"/>
      <c r="F186" s="577"/>
      <c r="G186" s="578"/>
      <c r="H186" s="76">
        <f t="shared" ref="H186" si="727">SUM(I186:S186)</f>
        <v>0</v>
      </c>
      <c r="I186" s="80"/>
      <c r="J186" s="94"/>
      <c r="K186" s="82"/>
      <c r="L186" s="302"/>
      <c r="M186" s="118"/>
      <c r="N186" s="81"/>
      <c r="O186" s="81"/>
      <c r="P186" s="81"/>
      <c r="Q186" s="81"/>
      <c r="R186" s="81"/>
      <c r="S186" s="82"/>
      <c r="T186" s="28">
        <f t="shared" ref="T186" si="728">SUM(U186:AE186)</f>
        <v>0</v>
      </c>
      <c r="U186" s="80"/>
      <c r="V186" s="94"/>
      <c r="W186" s="82"/>
      <c r="X186" s="302"/>
      <c r="Y186" s="118"/>
      <c r="Z186" s="81"/>
      <c r="AA186" s="81"/>
      <c r="AB186" s="81"/>
      <c r="AC186" s="81"/>
      <c r="AD186" s="81"/>
      <c r="AE186" s="82"/>
      <c r="AF186" s="109">
        <f t="shared" ref="AF186" si="729">SUM(AG186:AQ186)</f>
        <v>0</v>
      </c>
      <c r="AG186" s="29">
        <f t="shared" si="716"/>
        <v>0</v>
      </c>
      <c r="AH186" s="92">
        <f t="shared" si="717"/>
        <v>0</v>
      </c>
      <c r="AI186" s="31">
        <f t="shared" si="718"/>
        <v>0</v>
      </c>
      <c r="AJ186" s="326">
        <f t="shared" si="719"/>
        <v>0</v>
      </c>
      <c r="AK186" s="290">
        <f t="shared" si="720"/>
        <v>0</v>
      </c>
      <c r="AL186" s="30">
        <f t="shared" si="721"/>
        <v>0</v>
      </c>
      <c r="AM186" s="30">
        <f t="shared" si="722"/>
        <v>0</v>
      </c>
      <c r="AN186" s="30">
        <f t="shared" si="723"/>
        <v>0</v>
      </c>
      <c r="AO186" s="30">
        <f t="shared" si="724"/>
        <v>0</v>
      </c>
      <c r="AP186" s="30">
        <f t="shared" si="725"/>
        <v>0</v>
      </c>
      <c r="AQ186" s="31">
        <f t="shared" si="726"/>
        <v>0</v>
      </c>
      <c r="AR186" s="206"/>
      <c r="AS186" s="190"/>
      <c r="AT186" s="190"/>
      <c r="AU186" s="190"/>
      <c r="AV186" s="190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272" customFormat="1" ht="25.9" customHeight="1" x14ac:dyDescent="0.25">
      <c r="A187" s="270"/>
      <c r="B187" s="271"/>
      <c r="D187" s="273"/>
      <c r="E187" s="273"/>
      <c r="F187" s="273"/>
      <c r="G187" s="273"/>
      <c r="I187" s="650"/>
      <c r="J187" s="650"/>
      <c r="K187" s="650"/>
      <c r="L187" s="650"/>
      <c r="M187" s="650"/>
      <c r="N187" s="650"/>
      <c r="O187" s="650"/>
      <c r="P187" s="650"/>
      <c r="Q187" s="650"/>
      <c r="R187" s="650"/>
      <c r="S187" s="650"/>
      <c r="T187" s="391"/>
      <c r="U187" s="650"/>
      <c r="V187" s="650"/>
      <c r="W187" s="650"/>
      <c r="X187" s="650"/>
      <c r="Y187" s="650"/>
      <c r="Z187" s="650"/>
      <c r="AA187" s="650"/>
      <c r="AB187" s="650"/>
      <c r="AC187" s="650"/>
      <c r="AD187" s="650"/>
      <c r="AE187" s="650"/>
      <c r="AF187" s="276"/>
      <c r="AG187" s="579"/>
      <c r="AH187" s="579"/>
      <c r="AI187" s="579"/>
      <c r="AJ187" s="579"/>
      <c r="AK187" s="579"/>
      <c r="AL187" s="579"/>
      <c r="AM187" s="579"/>
      <c r="AN187" s="579"/>
      <c r="AO187" s="579"/>
      <c r="AP187" s="579"/>
      <c r="AQ187" s="580"/>
      <c r="AR187" s="274"/>
      <c r="AS187" s="310"/>
      <c r="AT187" s="310"/>
      <c r="AU187" s="310"/>
      <c r="AV187" s="310"/>
      <c r="AW187" s="275"/>
      <c r="AX187" s="275"/>
      <c r="AY187" s="275"/>
      <c r="AZ187" s="275"/>
      <c r="BA187" s="275"/>
      <c r="BB187" s="275"/>
      <c r="BC187" s="275"/>
      <c r="BD187" s="275"/>
      <c r="BE187" s="275"/>
      <c r="BF187" s="275"/>
      <c r="BG187" s="275"/>
      <c r="BH187" s="275"/>
      <c r="BI187" s="275"/>
      <c r="BJ187" s="275"/>
      <c r="BK187" s="275"/>
      <c r="BL187" s="275"/>
      <c r="BM187" s="275"/>
      <c r="BN187" s="275"/>
      <c r="BO187" s="275"/>
      <c r="BP187" s="276"/>
      <c r="BQ187" s="276"/>
      <c r="BR187" s="276"/>
      <c r="BS187" s="276"/>
      <c r="BT187" s="276"/>
      <c r="BU187" s="276"/>
      <c r="BV187" s="276"/>
      <c r="BW187" s="276"/>
      <c r="BX187" s="276"/>
      <c r="BY187" s="276"/>
      <c r="BZ187" s="276"/>
      <c r="CA187" s="276"/>
      <c r="CB187" s="276"/>
      <c r="CC187" s="276"/>
      <c r="CD187" s="276"/>
      <c r="CE187" s="276"/>
      <c r="CF187" s="276"/>
      <c r="CG187" s="276"/>
      <c r="CH187" s="276"/>
      <c r="CI187" s="276"/>
      <c r="CJ187" s="276"/>
      <c r="CK187" s="276"/>
      <c r="CL187" s="276"/>
      <c r="CM187" s="276"/>
      <c r="CN187" s="276"/>
      <c r="CO187" s="276"/>
      <c r="CP187" s="276"/>
      <c r="CQ187" s="276"/>
      <c r="CR187" s="276"/>
      <c r="CS187" s="276"/>
      <c r="CT187" s="276"/>
      <c r="CU187" s="276"/>
      <c r="CV187" s="276"/>
      <c r="CW187" s="276"/>
      <c r="CX187" s="276"/>
      <c r="CY187" s="276"/>
      <c r="CZ187" s="276"/>
      <c r="DA187" s="276"/>
      <c r="DB187" s="276"/>
      <c r="DC187" s="276"/>
      <c r="DD187" s="276"/>
      <c r="DE187" s="276"/>
      <c r="DF187" s="276"/>
      <c r="DG187" s="276"/>
      <c r="DH187" s="276"/>
      <c r="DI187" s="276"/>
      <c r="DJ187" s="276"/>
      <c r="DK187" s="276"/>
      <c r="DL187" s="276"/>
      <c r="DM187" s="276"/>
      <c r="DN187" s="276"/>
      <c r="DO187" s="276"/>
      <c r="DP187" s="276"/>
      <c r="DQ187" s="276"/>
      <c r="DR187" s="276"/>
      <c r="DS187" s="276"/>
      <c r="DT187" s="276"/>
      <c r="DU187" s="276"/>
      <c r="DV187" s="276"/>
      <c r="DW187" s="276"/>
      <c r="DX187" s="276"/>
      <c r="DY187" s="276"/>
      <c r="DZ187" s="276"/>
      <c r="EA187" s="276"/>
      <c r="EB187" s="276"/>
      <c r="EC187" s="276"/>
      <c r="ED187" s="276"/>
      <c r="EE187" s="276"/>
      <c r="EF187" s="276"/>
    </row>
    <row r="188" spans="1:136" s="74" customFormat="1" ht="25.9" customHeight="1" x14ac:dyDescent="0.25">
      <c r="A188" s="585" t="s">
        <v>298</v>
      </c>
      <c r="B188" s="586"/>
      <c r="C188" s="586"/>
      <c r="D188" s="587" t="s">
        <v>299</v>
      </c>
      <c r="E188" s="587"/>
      <c r="F188" s="587"/>
      <c r="G188" s="588"/>
      <c r="H188" s="83">
        <f t="shared" ref="H188:H194" si="730">SUM(I188:S188)</f>
        <v>110000</v>
      </c>
      <c r="I188" s="84">
        <f>I189</f>
        <v>0</v>
      </c>
      <c r="J188" s="285">
        <f>J189</f>
        <v>0</v>
      </c>
      <c r="K188" s="86">
        <f t="shared" ref="K188:AI189" si="731">K189</f>
        <v>0</v>
      </c>
      <c r="L188" s="300">
        <f t="shared" si="731"/>
        <v>0</v>
      </c>
      <c r="M188" s="120">
        <f t="shared" si="731"/>
        <v>0</v>
      </c>
      <c r="N188" s="85">
        <f t="shared" si="731"/>
        <v>110000</v>
      </c>
      <c r="O188" s="85">
        <f t="shared" si="731"/>
        <v>0</v>
      </c>
      <c r="P188" s="85">
        <f t="shared" si="731"/>
        <v>0</v>
      </c>
      <c r="Q188" s="85">
        <f t="shared" si="731"/>
        <v>0</v>
      </c>
      <c r="R188" s="85">
        <f t="shared" si="731"/>
        <v>0</v>
      </c>
      <c r="S188" s="86">
        <f t="shared" si="731"/>
        <v>0</v>
      </c>
      <c r="T188" s="245">
        <f t="shared" ref="T188:T194" si="732">SUM(U188:AE188)</f>
        <v>0</v>
      </c>
      <c r="U188" s="84">
        <f>U189</f>
        <v>0</v>
      </c>
      <c r="V188" s="285">
        <f>V189</f>
        <v>0</v>
      </c>
      <c r="W188" s="86">
        <f t="shared" si="731"/>
        <v>0</v>
      </c>
      <c r="X188" s="300">
        <f t="shared" si="731"/>
        <v>0</v>
      </c>
      <c r="Y188" s="120">
        <f t="shared" si="731"/>
        <v>0</v>
      </c>
      <c r="Z188" s="85">
        <f t="shared" si="731"/>
        <v>0</v>
      </c>
      <c r="AA188" s="85">
        <f t="shared" si="731"/>
        <v>0</v>
      </c>
      <c r="AB188" s="85">
        <f t="shared" si="731"/>
        <v>0</v>
      </c>
      <c r="AC188" s="85">
        <f t="shared" si="731"/>
        <v>0</v>
      </c>
      <c r="AD188" s="85">
        <f t="shared" si="731"/>
        <v>0</v>
      </c>
      <c r="AE188" s="86">
        <f t="shared" si="731"/>
        <v>0</v>
      </c>
      <c r="AF188" s="261">
        <f t="shared" ref="AF188:AF194" si="733">SUM(AG188:AQ188)</f>
        <v>110000</v>
      </c>
      <c r="AG188" s="84">
        <f>AG189</f>
        <v>0</v>
      </c>
      <c r="AH188" s="285">
        <f>AH189</f>
        <v>0</v>
      </c>
      <c r="AI188" s="86">
        <f t="shared" si="731"/>
        <v>0</v>
      </c>
      <c r="AJ188" s="300">
        <f t="shared" ref="AI188:AQ189" si="734">AJ189</f>
        <v>0</v>
      </c>
      <c r="AK188" s="120">
        <f t="shared" si="734"/>
        <v>0</v>
      </c>
      <c r="AL188" s="85">
        <f t="shared" si="734"/>
        <v>110000</v>
      </c>
      <c r="AM188" s="85">
        <f t="shared" si="734"/>
        <v>0</v>
      </c>
      <c r="AN188" s="85">
        <f t="shared" si="734"/>
        <v>0</v>
      </c>
      <c r="AO188" s="85">
        <f t="shared" si="734"/>
        <v>0</v>
      </c>
      <c r="AP188" s="85">
        <f t="shared" si="734"/>
        <v>0</v>
      </c>
      <c r="AQ188" s="86">
        <f t="shared" si="734"/>
        <v>0</v>
      </c>
      <c r="AR188" s="72"/>
      <c r="AS188" s="495"/>
      <c r="AT188" s="495"/>
      <c r="AU188" s="495"/>
      <c r="AV188" s="495"/>
      <c r="AW188" s="72"/>
      <c r="AX188" s="72"/>
      <c r="AY188" s="108"/>
      <c r="AZ188" s="193"/>
      <c r="BA188" s="193"/>
      <c r="BB188" s="193"/>
      <c r="BC188" s="193"/>
      <c r="BD188" s="193"/>
      <c r="BE188" s="193"/>
      <c r="BF188" s="193"/>
      <c r="BG188" s="193"/>
      <c r="BH188" s="193"/>
      <c r="BI188" s="193"/>
      <c r="BJ188" s="193"/>
      <c r="BK188" s="193"/>
      <c r="BL188" s="193"/>
      <c r="BM188" s="193"/>
      <c r="BN188" s="193"/>
      <c r="BO188" s="193"/>
      <c r="BP188" s="192"/>
      <c r="BQ188" s="192"/>
      <c r="BR188" s="192"/>
      <c r="BS188" s="192"/>
      <c r="BT188" s="192"/>
      <c r="BU188" s="192"/>
      <c r="BV188" s="192"/>
      <c r="BW188" s="192"/>
      <c r="BX188" s="192"/>
      <c r="BY188" s="192"/>
      <c r="BZ188" s="192"/>
      <c r="CA188" s="192"/>
      <c r="CB188" s="192"/>
      <c r="CC188" s="192"/>
      <c r="CD188" s="192"/>
      <c r="CE188" s="192"/>
      <c r="CF188" s="192"/>
      <c r="CG188" s="192"/>
      <c r="CH188" s="192"/>
      <c r="CI188" s="192"/>
      <c r="CJ188" s="192"/>
      <c r="CK188" s="192"/>
      <c r="CL188" s="192"/>
      <c r="CM188" s="192"/>
      <c r="CN188" s="192"/>
      <c r="CO188" s="192"/>
      <c r="CP188" s="192"/>
      <c r="CQ188" s="192"/>
      <c r="CR188" s="192"/>
      <c r="CS188" s="192"/>
      <c r="CT188" s="192"/>
      <c r="CU188" s="192"/>
      <c r="CV188" s="192"/>
      <c r="CW188" s="192"/>
      <c r="CX188" s="192"/>
      <c r="CY188" s="192"/>
      <c r="CZ188" s="192"/>
      <c r="DA188" s="192"/>
      <c r="DB188" s="192"/>
      <c r="DC188" s="192"/>
      <c r="DD188" s="192"/>
      <c r="DE188" s="192"/>
      <c r="DF188" s="192"/>
      <c r="DG188" s="192"/>
      <c r="DH188" s="192"/>
      <c r="DI188" s="192"/>
      <c r="DJ188" s="192"/>
      <c r="DK188" s="192"/>
      <c r="DL188" s="192"/>
      <c r="DM188" s="192"/>
      <c r="DN188" s="192"/>
      <c r="DO188" s="192"/>
      <c r="DP188" s="192"/>
      <c r="DQ188" s="192"/>
      <c r="DR188" s="192"/>
      <c r="DS188" s="192"/>
      <c r="DT188" s="192"/>
      <c r="DU188" s="192"/>
      <c r="DV188" s="192"/>
      <c r="DW188" s="192"/>
      <c r="DX188" s="192"/>
      <c r="DY188" s="192"/>
      <c r="DZ188" s="192"/>
      <c r="EA188" s="192"/>
      <c r="EB188" s="192"/>
      <c r="EC188" s="192"/>
      <c r="ED188" s="192"/>
      <c r="EE188" s="192"/>
      <c r="EF188" s="192"/>
    </row>
    <row r="189" spans="1:136" s="74" customFormat="1" ht="15.75" customHeight="1" x14ac:dyDescent="0.25">
      <c r="A189" s="493">
        <v>3</v>
      </c>
      <c r="B189" s="68"/>
      <c r="C189" s="90"/>
      <c r="D189" s="583" t="s">
        <v>16</v>
      </c>
      <c r="E189" s="583"/>
      <c r="F189" s="583"/>
      <c r="G189" s="584"/>
      <c r="H189" s="75">
        <f t="shared" si="730"/>
        <v>110000</v>
      </c>
      <c r="I189" s="77">
        <f>I190</f>
        <v>0</v>
      </c>
      <c r="J189" s="61">
        <f>J190</f>
        <v>0</v>
      </c>
      <c r="K189" s="79">
        <f t="shared" si="731"/>
        <v>0</v>
      </c>
      <c r="L189" s="301">
        <f t="shared" si="731"/>
        <v>0</v>
      </c>
      <c r="M189" s="95">
        <f t="shared" si="731"/>
        <v>0</v>
      </c>
      <c r="N189" s="78">
        <f t="shared" si="731"/>
        <v>110000</v>
      </c>
      <c r="O189" s="78">
        <f t="shared" si="731"/>
        <v>0</v>
      </c>
      <c r="P189" s="78">
        <f t="shared" si="731"/>
        <v>0</v>
      </c>
      <c r="Q189" s="78">
        <f t="shared" si="731"/>
        <v>0</v>
      </c>
      <c r="R189" s="78">
        <f t="shared" si="731"/>
        <v>0</v>
      </c>
      <c r="S189" s="79">
        <f t="shared" si="731"/>
        <v>0</v>
      </c>
      <c r="T189" s="237">
        <f t="shared" si="732"/>
        <v>0</v>
      </c>
      <c r="U189" s="77">
        <f>U190</f>
        <v>0</v>
      </c>
      <c r="V189" s="61">
        <f>V190</f>
        <v>0</v>
      </c>
      <c r="W189" s="79">
        <f t="shared" si="731"/>
        <v>0</v>
      </c>
      <c r="X189" s="301">
        <f t="shared" si="731"/>
        <v>0</v>
      </c>
      <c r="Y189" s="95">
        <f t="shared" si="731"/>
        <v>0</v>
      </c>
      <c r="Z189" s="78">
        <f t="shared" si="731"/>
        <v>0</v>
      </c>
      <c r="AA189" s="78">
        <f t="shared" si="731"/>
        <v>0</v>
      </c>
      <c r="AB189" s="78">
        <f t="shared" si="731"/>
        <v>0</v>
      </c>
      <c r="AC189" s="78">
        <f t="shared" si="731"/>
        <v>0</v>
      </c>
      <c r="AD189" s="78">
        <f t="shared" si="731"/>
        <v>0</v>
      </c>
      <c r="AE189" s="79">
        <f t="shared" si="731"/>
        <v>0</v>
      </c>
      <c r="AF189" s="262">
        <f t="shared" si="733"/>
        <v>110000</v>
      </c>
      <c r="AG189" s="77">
        <f>AG190</f>
        <v>0</v>
      </c>
      <c r="AH189" s="61">
        <f>AH190</f>
        <v>0</v>
      </c>
      <c r="AI189" s="79">
        <f t="shared" si="734"/>
        <v>0</v>
      </c>
      <c r="AJ189" s="301">
        <f t="shared" si="734"/>
        <v>0</v>
      </c>
      <c r="AK189" s="95">
        <f t="shared" si="734"/>
        <v>0</v>
      </c>
      <c r="AL189" s="78">
        <f t="shared" si="734"/>
        <v>110000</v>
      </c>
      <c r="AM189" s="78">
        <f t="shared" si="734"/>
        <v>0</v>
      </c>
      <c r="AN189" s="78">
        <f t="shared" si="734"/>
        <v>0</v>
      </c>
      <c r="AO189" s="78">
        <f t="shared" si="734"/>
        <v>0</v>
      </c>
      <c r="AP189" s="78">
        <f t="shared" si="734"/>
        <v>0</v>
      </c>
      <c r="AQ189" s="79">
        <f t="shared" si="734"/>
        <v>0</v>
      </c>
      <c r="AR189" s="72"/>
      <c r="AS189" s="498"/>
      <c r="AT189" s="498"/>
      <c r="AU189" s="498"/>
      <c r="AV189" s="498"/>
      <c r="AW189" s="72"/>
      <c r="AX189" s="72"/>
      <c r="AY189" s="108"/>
      <c r="AZ189" s="193"/>
      <c r="BA189" s="193"/>
      <c r="BB189" s="193"/>
      <c r="BC189" s="193"/>
      <c r="BD189" s="193"/>
      <c r="BE189" s="193"/>
      <c r="BF189" s="193"/>
      <c r="BG189" s="193"/>
      <c r="BH189" s="193"/>
      <c r="BI189" s="193"/>
      <c r="BJ189" s="193"/>
      <c r="BK189" s="193"/>
      <c r="BL189" s="193"/>
      <c r="BM189" s="193"/>
      <c r="BN189" s="193"/>
      <c r="BO189" s="193"/>
      <c r="BP189" s="192"/>
      <c r="BQ189" s="192"/>
      <c r="BR189" s="192"/>
      <c r="BS189" s="192"/>
      <c r="BT189" s="192"/>
      <c r="BU189" s="192"/>
      <c r="BV189" s="192"/>
      <c r="BW189" s="192"/>
      <c r="BX189" s="192"/>
      <c r="BY189" s="192"/>
      <c r="BZ189" s="192"/>
      <c r="CA189" s="192"/>
      <c r="CB189" s="192"/>
      <c r="CC189" s="192"/>
      <c r="CD189" s="192"/>
      <c r="CE189" s="192"/>
      <c r="CF189" s="192"/>
      <c r="CG189" s="192"/>
      <c r="CH189" s="192"/>
      <c r="CI189" s="192"/>
      <c r="CJ189" s="192"/>
      <c r="CK189" s="192"/>
      <c r="CL189" s="192"/>
      <c r="CM189" s="192"/>
      <c r="CN189" s="192"/>
      <c r="CO189" s="192"/>
      <c r="CP189" s="192"/>
      <c r="CQ189" s="192"/>
      <c r="CR189" s="192"/>
      <c r="CS189" s="192"/>
      <c r="CT189" s="192"/>
      <c r="CU189" s="192"/>
      <c r="CV189" s="192"/>
      <c r="CW189" s="192"/>
      <c r="CX189" s="192"/>
      <c r="CY189" s="192"/>
      <c r="CZ189" s="192"/>
      <c r="DA189" s="192"/>
      <c r="DB189" s="192"/>
      <c r="DC189" s="192"/>
      <c r="DD189" s="192"/>
      <c r="DE189" s="192"/>
      <c r="DF189" s="192"/>
      <c r="DG189" s="192"/>
      <c r="DH189" s="192"/>
      <c r="DI189" s="192"/>
      <c r="DJ189" s="192"/>
      <c r="DK189" s="192"/>
      <c r="DL189" s="192"/>
      <c r="DM189" s="192"/>
      <c r="DN189" s="192"/>
      <c r="DO189" s="192"/>
      <c r="DP189" s="192"/>
      <c r="DQ189" s="192"/>
      <c r="DR189" s="192"/>
      <c r="DS189" s="192"/>
      <c r="DT189" s="192"/>
      <c r="DU189" s="192"/>
      <c r="DV189" s="192"/>
      <c r="DW189" s="192"/>
      <c r="DX189" s="192"/>
      <c r="DY189" s="192"/>
      <c r="DZ189" s="192"/>
      <c r="EA189" s="192"/>
      <c r="EB189" s="192"/>
      <c r="EC189" s="192"/>
      <c r="ED189" s="192"/>
      <c r="EE189" s="192"/>
      <c r="EF189" s="192"/>
    </row>
    <row r="190" spans="1:136" s="73" customFormat="1" ht="15.75" customHeight="1" x14ac:dyDescent="0.25">
      <c r="A190" s="581">
        <v>32</v>
      </c>
      <c r="B190" s="582"/>
      <c r="C190" s="90"/>
      <c r="D190" s="583" t="s">
        <v>4</v>
      </c>
      <c r="E190" s="583"/>
      <c r="F190" s="583"/>
      <c r="G190" s="584"/>
      <c r="H190" s="75">
        <f t="shared" si="730"/>
        <v>110000</v>
      </c>
      <c r="I190" s="77">
        <f t="shared" ref="I190:S190" si="735">SUM(I191:I194)</f>
        <v>0</v>
      </c>
      <c r="J190" s="61">
        <f t="shared" si="735"/>
        <v>0</v>
      </c>
      <c r="K190" s="79">
        <f t="shared" si="735"/>
        <v>0</v>
      </c>
      <c r="L190" s="301">
        <f t="shared" si="735"/>
        <v>0</v>
      </c>
      <c r="M190" s="95">
        <f t="shared" si="735"/>
        <v>0</v>
      </c>
      <c r="N190" s="78">
        <f t="shared" si="735"/>
        <v>110000</v>
      </c>
      <c r="O190" s="78">
        <f t="shared" si="735"/>
        <v>0</v>
      </c>
      <c r="P190" s="78">
        <f t="shared" si="735"/>
        <v>0</v>
      </c>
      <c r="Q190" s="78">
        <f t="shared" si="735"/>
        <v>0</v>
      </c>
      <c r="R190" s="78">
        <f t="shared" si="735"/>
        <v>0</v>
      </c>
      <c r="S190" s="79">
        <f t="shared" si="735"/>
        <v>0</v>
      </c>
      <c r="T190" s="237">
        <f t="shared" si="732"/>
        <v>0</v>
      </c>
      <c r="U190" s="77">
        <f t="shared" ref="U190:AE190" si="736">SUM(U191:U194)</f>
        <v>0</v>
      </c>
      <c r="V190" s="61">
        <f t="shared" si="736"/>
        <v>0</v>
      </c>
      <c r="W190" s="79">
        <f t="shared" si="736"/>
        <v>0</v>
      </c>
      <c r="X190" s="301">
        <f t="shared" si="736"/>
        <v>0</v>
      </c>
      <c r="Y190" s="95">
        <f t="shared" si="736"/>
        <v>0</v>
      </c>
      <c r="Z190" s="78">
        <f t="shared" si="736"/>
        <v>0</v>
      </c>
      <c r="AA190" s="78">
        <f t="shared" si="736"/>
        <v>0</v>
      </c>
      <c r="AB190" s="78">
        <f t="shared" si="736"/>
        <v>0</v>
      </c>
      <c r="AC190" s="78">
        <f t="shared" si="736"/>
        <v>0</v>
      </c>
      <c r="AD190" s="78">
        <f t="shared" si="736"/>
        <v>0</v>
      </c>
      <c r="AE190" s="79">
        <f t="shared" si="736"/>
        <v>0</v>
      </c>
      <c r="AF190" s="109">
        <f t="shared" si="733"/>
        <v>110000</v>
      </c>
      <c r="AG190" s="29">
        <f t="shared" ref="AG190:AQ190" si="737">SUM(AG191:AG194)</f>
        <v>0</v>
      </c>
      <c r="AH190" s="92">
        <f t="shared" si="737"/>
        <v>0</v>
      </c>
      <c r="AI190" s="31">
        <f t="shared" si="737"/>
        <v>0</v>
      </c>
      <c r="AJ190" s="326">
        <f t="shared" si="737"/>
        <v>0</v>
      </c>
      <c r="AK190" s="290">
        <f t="shared" si="737"/>
        <v>0</v>
      </c>
      <c r="AL190" s="30">
        <f t="shared" si="737"/>
        <v>110000</v>
      </c>
      <c r="AM190" s="30">
        <f t="shared" si="737"/>
        <v>0</v>
      </c>
      <c r="AN190" s="30">
        <f t="shared" si="737"/>
        <v>0</v>
      </c>
      <c r="AO190" s="30">
        <f t="shared" si="737"/>
        <v>0</v>
      </c>
      <c r="AP190" s="30">
        <f t="shared" si="737"/>
        <v>0</v>
      </c>
      <c r="AQ190" s="31">
        <f t="shared" si="737"/>
        <v>0</v>
      </c>
      <c r="AR190" s="72"/>
      <c r="AS190" s="488"/>
      <c r="AT190" s="488"/>
      <c r="AU190" s="488"/>
      <c r="AV190" s="488"/>
      <c r="AW190" s="72"/>
      <c r="AX190" s="72"/>
      <c r="AY190" s="108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90"/>
      <c r="BQ190" s="190"/>
      <c r="BR190" s="190"/>
      <c r="BS190" s="190"/>
      <c r="BT190" s="190"/>
      <c r="BU190" s="190"/>
      <c r="BV190" s="190"/>
      <c r="BW190" s="190"/>
      <c r="BX190" s="190"/>
      <c r="BY190" s="190"/>
      <c r="BZ190" s="190"/>
      <c r="CA190" s="190"/>
      <c r="CB190" s="190"/>
      <c r="CC190" s="190"/>
      <c r="CD190" s="190"/>
      <c r="CE190" s="190"/>
      <c r="CF190" s="190"/>
      <c r="CG190" s="190"/>
      <c r="CH190" s="190"/>
      <c r="CI190" s="190"/>
      <c r="CJ190" s="190"/>
      <c r="CK190" s="190"/>
      <c r="CL190" s="190"/>
      <c r="CM190" s="190"/>
      <c r="CN190" s="190"/>
      <c r="CO190" s="190"/>
      <c r="CP190" s="190"/>
      <c r="CQ190" s="190"/>
      <c r="CR190" s="190"/>
      <c r="CS190" s="190"/>
      <c r="CT190" s="190"/>
      <c r="CU190" s="190"/>
      <c r="CV190" s="190"/>
      <c r="CW190" s="190"/>
      <c r="CX190" s="190"/>
      <c r="CY190" s="190"/>
      <c r="CZ190" s="190"/>
      <c r="DA190" s="190"/>
      <c r="DB190" s="190"/>
      <c r="DC190" s="190"/>
      <c r="DD190" s="190"/>
      <c r="DE190" s="190"/>
      <c r="DF190" s="190"/>
      <c r="DG190" s="190"/>
      <c r="DH190" s="190"/>
      <c r="DI190" s="190"/>
      <c r="DJ190" s="190"/>
      <c r="DK190" s="190"/>
      <c r="DL190" s="190"/>
      <c r="DM190" s="190"/>
      <c r="DN190" s="190"/>
      <c r="DO190" s="190"/>
      <c r="DP190" s="190"/>
      <c r="DQ190" s="190"/>
      <c r="DR190" s="190"/>
      <c r="DS190" s="190"/>
      <c r="DT190" s="190"/>
      <c r="DU190" s="190"/>
      <c r="DV190" s="190"/>
      <c r="DW190" s="190"/>
      <c r="DX190" s="190"/>
      <c r="DY190" s="190"/>
      <c r="DZ190" s="190"/>
      <c r="EA190" s="190"/>
      <c r="EB190" s="190"/>
      <c r="EC190" s="190"/>
      <c r="ED190" s="190"/>
      <c r="EE190" s="190"/>
      <c r="EF190" s="190"/>
    </row>
    <row r="191" spans="1:136" s="72" customFormat="1" ht="15.75" customHeight="1" x14ac:dyDescent="0.25">
      <c r="A191" s="230"/>
      <c r="B191" s="179"/>
      <c r="C191" s="179">
        <v>321</v>
      </c>
      <c r="D191" s="577" t="s">
        <v>5</v>
      </c>
      <c r="E191" s="577"/>
      <c r="F191" s="577"/>
      <c r="G191" s="577"/>
      <c r="H191" s="76">
        <f t="shared" si="730"/>
        <v>0</v>
      </c>
      <c r="I191" s="80"/>
      <c r="J191" s="94"/>
      <c r="K191" s="82"/>
      <c r="L191" s="302"/>
      <c r="M191" s="118"/>
      <c r="N191" s="81"/>
      <c r="O191" s="81"/>
      <c r="P191" s="81"/>
      <c r="Q191" s="81"/>
      <c r="R191" s="81"/>
      <c r="S191" s="82"/>
      <c r="T191" s="28">
        <f t="shared" si="732"/>
        <v>0</v>
      </c>
      <c r="U191" s="80"/>
      <c r="V191" s="94"/>
      <c r="W191" s="82"/>
      <c r="X191" s="302"/>
      <c r="Y191" s="118"/>
      <c r="Z191" s="81"/>
      <c r="AA191" s="81"/>
      <c r="AB191" s="81"/>
      <c r="AC191" s="81"/>
      <c r="AD191" s="81"/>
      <c r="AE191" s="82"/>
      <c r="AF191" s="109">
        <f t="shared" si="733"/>
        <v>0</v>
      </c>
      <c r="AG191" s="29">
        <f>I191+U191</f>
        <v>0</v>
      </c>
      <c r="AH191" s="92">
        <f t="shared" ref="AH191:AQ194" si="738">J191+V191</f>
        <v>0</v>
      </c>
      <c r="AI191" s="31">
        <f t="shared" si="738"/>
        <v>0</v>
      </c>
      <c r="AJ191" s="326">
        <f t="shared" si="738"/>
        <v>0</v>
      </c>
      <c r="AK191" s="290">
        <f t="shared" si="738"/>
        <v>0</v>
      </c>
      <c r="AL191" s="30">
        <f t="shared" si="738"/>
        <v>0</v>
      </c>
      <c r="AM191" s="30">
        <f t="shared" si="738"/>
        <v>0</v>
      </c>
      <c r="AN191" s="30">
        <f t="shared" si="738"/>
        <v>0</v>
      </c>
      <c r="AO191" s="30">
        <f t="shared" si="738"/>
        <v>0</v>
      </c>
      <c r="AP191" s="30">
        <f t="shared" si="738"/>
        <v>0</v>
      </c>
      <c r="AQ191" s="31">
        <f t="shared" si="738"/>
        <v>0</v>
      </c>
      <c r="AR191" s="73"/>
      <c r="AS191" s="488"/>
      <c r="AT191" s="488"/>
      <c r="AU191" s="488"/>
      <c r="AV191" s="488"/>
      <c r="AW191" s="73"/>
      <c r="AX191" s="73"/>
      <c r="AY191" s="124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.75" customHeight="1" x14ac:dyDescent="0.25">
      <c r="A192" s="230"/>
      <c r="B192" s="179"/>
      <c r="C192" s="179">
        <v>322</v>
      </c>
      <c r="D192" s="577" t="s">
        <v>6</v>
      </c>
      <c r="E192" s="577"/>
      <c r="F192" s="577"/>
      <c r="G192" s="577"/>
      <c r="H192" s="76">
        <f t="shared" si="730"/>
        <v>110000</v>
      </c>
      <c r="I192" s="80"/>
      <c r="J192" s="94"/>
      <c r="K192" s="82"/>
      <c r="L192" s="302"/>
      <c r="M192" s="118"/>
      <c r="N192" s="81">
        <v>110000</v>
      </c>
      <c r="O192" s="81"/>
      <c r="P192" s="81"/>
      <c r="Q192" s="81"/>
      <c r="R192" s="81"/>
      <c r="S192" s="82"/>
      <c r="T192" s="28">
        <f t="shared" si="732"/>
        <v>0</v>
      </c>
      <c r="U192" s="80"/>
      <c r="V192" s="94"/>
      <c r="W192" s="82"/>
      <c r="X192" s="302"/>
      <c r="Y192" s="118"/>
      <c r="Z192" s="81"/>
      <c r="AA192" s="81"/>
      <c r="AB192" s="81"/>
      <c r="AC192" s="81"/>
      <c r="AD192" s="81"/>
      <c r="AE192" s="82"/>
      <c r="AF192" s="109">
        <f t="shared" si="733"/>
        <v>110000</v>
      </c>
      <c r="AG192" s="29">
        <f t="shared" ref="AG192:AG194" si="739">I192+U192</f>
        <v>0</v>
      </c>
      <c r="AH192" s="92">
        <f t="shared" si="738"/>
        <v>0</v>
      </c>
      <c r="AI192" s="31">
        <f t="shared" si="738"/>
        <v>0</v>
      </c>
      <c r="AJ192" s="326">
        <f t="shared" si="738"/>
        <v>0</v>
      </c>
      <c r="AK192" s="290">
        <f t="shared" si="738"/>
        <v>0</v>
      </c>
      <c r="AL192" s="30">
        <f t="shared" si="738"/>
        <v>110000</v>
      </c>
      <c r="AM192" s="30">
        <f t="shared" si="738"/>
        <v>0</v>
      </c>
      <c r="AN192" s="30">
        <f t="shared" si="738"/>
        <v>0</v>
      </c>
      <c r="AO192" s="30">
        <f t="shared" si="738"/>
        <v>0</v>
      </c>
      <c r="AP192" s="30">
        <f t="shared" si="738"/>
        <v>0</v>
      </c>
      <c r="AQ192" s="31">
        <f t="shared" si="738"/>
        <v>0</v>
      </c>
      <c r="AS192" s="488"/>
      <c r="AT192" s="488"/>
      <c r="AU192" s="488"/>
      <c r="AV192" s="48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72" customFormat="1" ht="15.75" customHeight="1" x14ac:dyDescent="0.25">
      <c r="A193" s="230"/>
      <c r="B193" s="179"/>
      <c r="C193" s="179">
        <v>323</v>
      </c>
      <c r="D193" s="577" t="s">
        <v>7</v>
      </c>
      <c r="E193" s="577"/>
      <c r="F193" s="577"/>
      <c r="G193" s="577"/>
      <c r="H193" s="76">
        <f t="shared" si="730"/>
        <v>0</v>
      </c>
      <c r="I193" s="80"/>
      <c r="J193" s="94"/>
      <c r="K193" s="82"/>
      <c r="L193" s="302"/>
      <c r="M193" s="118"/>
      <c r="N193" s="81"/>
      <c r="O193" s="81"/>
      <c r="P193" s="81"/>
      <c r="Q193" s="81"/>
      <c r="R193" s="81"/>
      <c r="S193" s="82"/>
      <c r="T193" s="28">
        <f t="shared" si="732"/>
        <v>0</v>
      </c>
      <c r="U193" s="80"/>
      <c r="V193" s="94"/>
      <c r="W193" s="82"/>
      <c r="X193" s="302"/>
      <c r="Y193" s="118"/>
      <c r="Z193" s="81"/>
      <c r="AA193" s="81"/>
      <c r="AB193" s="81"/>
      <c r="AC193" s="81"/>
      <c r="AD193" s="81"/>
      <c r="AE193" s="82"/>
      <c r="AF193" s="109">
        <f t="shared" si="733"/>
        <v>0</v>
      </c>
      <c r="AG193" s="29">
        <f t="shared" si="739"/>
        <v>0</v>
      </c>
      <c r="AH193" s="92">
        <f t="shared" si="738"/>
        <v>0</v>
      </c>
      <c r="AI193" s="31">
        <f t="shared" si="738"/>
        <v>0</v>
      </c>
      <c r="AJ193" s="326">
        <f t="shared" si="738"/>
        <v>0</v>
      </c>
      <c r="AK193" s="290">
        <f t="shared" si="738"/>
        <v>0</v>
      </c>
      <c r="AL193" s="30">
        <f t="shared" si="738"/>
        <v>0</v>
      </c>
      <c r="AM193" s="30">
        <f t="shared" si="738"/>
        <v>0</v>
      </c>
      <c r="AN193" s="30">
        <f t="shared" si="738"/>
        <v>0</v>
      </c>
      <c r="AO193" s="30">
        <f t="shared" si="738"/>
        <v>0</v>
      </c>
      <c r="AP193" s="30">
        <f t="shared" si="738"/>
        <v>0</v>
      </c>
      <c r="AQ193" s="31">
        <f t="shared" si="738"/>
        <v>0</v>
      </c>
      <c r="AS193" s="498"/>
      <c r="AT193" s="498"/>
      <c r="AU193" s="498"/>
      <c r="AV193" s="49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</row>
    <row r="194" spans="1:136" s="72" customFormat="1" ht="15.75" customHeight="1" x14ac:dyDescent="0.25">
      <c r="A194" s="230"/>
      <c r="B194" s="179"/>
      <c r="C194" s="179">
        <v>329</v>
      </c>
      <c r="D194" s="577" t="s">
        <v>8</v>
      </c>
      <c r="E194" s="577"/>
      <c r="F194" s="577"/>
      <c r="G194" s="578"/>
      <c r="H194" s="76">
        <f t="shared" si="730"/>
        <v>0</v>
      </c>
      <c r="I194" s="80"/>
      <c r="J194" s="94"/>
      <c r="K194" s="82"/>
      <c r="L194" s="302"/>
      <c r="M194" s="118"/>
      <c r="N194" s="81"/>
      <c r="O194" s="81"/>
      <c r="P194" s="81"/>
      <c r="Q194" s="81"/>
      <c r="R194" s="81"/>
      <c r="S194" s="82"/>
      <c r="T194" s="28">
        <f t="shared" si="732"/>
        <v>0</v>
      </c>
      <c r="U194" s="80"/>
      <c r="V194" s="94"/>
      <c r="W194" s="82"/>
      <c r="X194" s="302"/>
      <c r="Y194" s="118"/>
      <c r="Z194" s="81"/>
      <c r="AA194" s="81"/>
      <c r="AB194" s="81"/>
      <c r="AC194" s="81"/>
      <c r="AD194" s="81"/>
      <c r="AE194" s="82"/>
      <c r="AF194" s="109">
        <f t="shared" si="733"/>
        <v>0</v>
      </c>
      <c r="AG194" s="29">
        <f t="shared" si="739"/>
        <v>0</v>
      </c>
      <c r="AH194" s="92">
        <f t="shared" si="738"/>
        <v>0</v>
      </c>
      <c r="AI194" s="31">
        <f t="shared" si="738"/>
        <v>0</v>
      </c>
      <c r="AJ194" s="326">
        <f t="shared" si="738"/>
        <v>0</v>
      </c>
      <c r="AK194" s="290">
        <f t="shared" si="738"/>
        <v>0</v>
      </c>
      <c r="AL194" s="30">
        <f t="shared" si="738"/>
        <v>0</v>
      </c>
      <c r="AM194" s="30">
        <f t="shared" si="738"/>
        <v>0</v>
      </c>
      <c r="AN194" s="30">
        <f t="shared" si="738"/>
        <v>0</v>
      </c>
      <c r="AO194" s="30">
        <f t="shared" si="738"/>
        <v>0</v>
      </c>
      <c r="AP194" s="30">
        <f t="shared" si="738"/>
        <v>0</v>
      </c>
      <c r="AQ194" s="31">
        <f t="shared" si="738"/>
        <v>0</v>
      </c>
      <c r="AS194" s="488"/>
      <c r="AT194" s="488"/>
      <c r="AU194" s="488"/>
      <c r="AV194" s="48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</row>
    <row r="195" spans="1:136" s="272" customFormat="1" ht="12.75" customHeight="1" x14ac:dyDescent="0.25">
      <c r="A195" s="270"/>
      <c r="B195" s="271"/>
      <c r="D195" s="273"/>
      <c r="E195" s="273"/>
      <c r="F195" s="273"/>
      <c r="G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391"/>
      <c r="U195" s="273"/>
      <c r="V195" s="273"/>
      <c r="W195" s="273"/>
      <c r="X195" s="273"/>
      <c r="Y195" s="273"/>
      <c r="Z195" s="273"/>
      <c r="AA195" s="273"/>
      <c r="AB195" s="273"/>
      <c r="AC195" s="273"/>
      <c r="AD195" s="273"/>
      <c r="AE195" s="273"/>
      <c r="AG195" s="273"/>
      <c r="AH195" s="273"/>
      <c r="AI195" s="273"/>
      <c r="AJ195" s="273"/>
      <c r="AK195" s="273"/>
      <c r="AL195" s="273"/>
      <c r="AM195" s="273"/>
      <c r="AN195" s="273"/>
      <c r="AO195" s="273"/>
      <c r="AP195" s="273"/>
      <c r="AQ195" s="499"/>
      <c r="AR195" s="72"/>
      <c r="AS195" s="488"/>
      <c r="AT195" s="488"/>
      <c r="AU195" s="488"/>
      <c r="AV195" s="488"/>
      <c r="AW195" s="72"/>
      <c r="AX195" s="72"/>
      <c r="AY195" s="108"/>
      <c r="AZ195" s="275"/>
      <c r="BA195" s="275"/>
      <c r="BB195" s="275"/>
      <c r="BC195" s="275"/>
      <c r="BD195" s="275"/>
      <c r="BE195" s="275"/>
      <c r="BF195" s="275"/>
      <c r="BG195" s="275"/>
      <c r="BH195" s="275"/>
      <c r="BI195" s="275"/>
      <c r="BJ195" s="275"/>
      <c r="BK195" s="275"/>
      <c r="BL195" s="275"/>
      <c r="BM195" s="275"/>
      <c r="BN195" s="275"/>
      <c r="BO195" s="275"/>
      <c r="BP195" s="276"/>
      <c r="BQ195" s="276"/>
      <c r="BR195" s="276"/>
      <c r="BS195" s="276"/>
      <c r="BT195" s="276"/>
      <c r="BU195" s="276"/>
      <c r="BV195" s="276"/>
      <c r="BW195" s="276"/>
      <c r="BX195" s="276"/>
      <c r="BY195" s="276"/>
      <c r="BZ195" s="276"/>
      <c r="CA195" s="276"/>
      <c r="CB195" s="276"/>
      <c r="CC195" s="276"/>
      <c r="CD195" s="276"/>
      <c r="CE195" s="276"/>
      <c r="CF195" s="276"/>
      <c r="CG195" s="276"/>
      <c r="CH195" s="276"/>
      <c r="CI195" s="276"/>
      <c r="CJ195" s="276"/>
      <c r="CK195" s="276"/>
      <c r="CL195" s="276"/>
      <c r="CM195" s="276"/>
      <c r="CN195" s="276"/>
      <c r="CO195" s="276"/>
      <c r="CP195" s="276"/>
      <c r="CQ195" s="276"/>
      <c r="CR195" s="276"/>
      <c r="CS195" s="276"/>
      <c r="CT195" s="276"/>
      <c r="CU195" s="276"/>
      <c r="CV195" s="276"/>
      <c r="CW195" s="276"/>
      <c r="CX195" s="276"/>
      <c r="CY195" s="276"/>
      <c r="CZ195" s="276"/>
      <c r="DA195" s="276"/>
      <c r="DB195" s="276"/>
      <c r="DC195" s="276"/>
      <c r="DD195" s="276"/>
      <c r="DE195" s="276"/>
      <c r="DF195" s="276"/>
      <c r="DG195" s="276"/>
      <c r="DH195" s="276"/>
      <c r="DI195" s="276"/>
      <c r="DJ195" s="276"/>
      <c r="DK195" s="276"/>
      <c r="DL195" s="276"/>
      <c r="DM195" s="276"/>
      <c r="DN195" s="276"/>
      <c r="DO195" s="276"/>
      <c r="DP195" s="276"/>
      <c r="DQ195" s="276"/>
      <c r="DR195" s="276"/>
      <c r="DS195" s="276"/>
      <c r="DT195" s="276"/>
      <c r="DU195" s="276"/>
      <c r="DV195" s="276"/>
      <c r="DW195" s="276"/>
      <c r="DX195" s="276"/>
      <c r="DY195" s="276"/>
      <c r="DZ195" s="276"/>
      <c r="EA195" s="276"/>
      <c r="EB195" s="276"/>
      <c r="EC195" s="276"/>
      <c r="ED195" s="276"/>
      <c r="EE195" s="276"/>
      <c r="EF195" s="276"/>
    </row>
    <row r="196" spans="1:136" s="74" customFormat="1" ht="25.9" customHeight="1" x14ac:dyDescent="0.25">
      <c r="A196" s="585" t="s">
        <v>300</v>
      </c>
      <c r="B196" s="586"/>
      <c r="C196" s="586"/>
      <c r="D196" s="587" t="s">
        <v>301</v>
      </c>
      <c r="E196" s="587"/>
      <c r="F196" s="587"/>
      <c r="G196" s="588"/>
      <c r="H196" s="83">
        <f t="shared" ref="H196:H206" si="740">SUM(I196:S196)</f>
        <v>0</v>
      </c>
      <c r="I196" s="84">
        <f>I197</f>
        <v>0</v>
      </c>
      <c r="J196" s="285">
        <f>J197</f>
        <v>0</v>
      </c>
      <c r="K196" s="86">
        <f t="shared" ref="K196:AQ196" si="741">K197</f>
        <v>0</v>
      </c>
      <c r="L196" s="300">
        <f t="shared" si="741"/>
        <v>0</v>
      </c>
      <c r="M196" s="120">
        <f t="shared" si="741"/>
        <v>0</v>
      </c>
      <c r="N196" s="85">
        <f t="shared" si="741"/>
        <v>0</v>
      </c>
      <c r="O196" s="85">
        <f t="shared" si="741"/>
        <v>0</v>
      </c>
      <c r="P196" s="85">
        <f t="shared" si="741"/>
        <v>0</v>
      </c>
      <c r="Q196" s="85">
        <f t="shared" si="741"/>
        <v>0</v>
      </c>
      <c r="R196" s="85">
        <f t="shared" si="741"/>
        <v>0</v>
      </c>
      <c r="S196" s="86">
        <f t="shared" si="741"/>
        <v>0</v>
      </c>
      <c r="T196" s="245">
        <f t="shared" ref="T196:T206" si="742">SUM(U196:AE196)</f>
        <v>0</v>
      </c>
      <c r="U196" s="84">
        <f>U197</f>
        <v>0</v>
      </c>
      <c r="V196" s="285">
        <f>V197</f>
        <v>0</v>
      </c>
      <c r="W196" s="86">
        <f t="shared" si="741"/>
        <v>0</v>
      </c>
      <c r="X196" s="300">
        <f t="shared" si="741"/>
        <v>0</v>
      </c>
      <c r="Y196" s="120">
        <f t="shared" si="741"/>
        <v>0</v>
      </c>
      <c r="Z196" s="85">
        <f t="shared" si="741"/>
        <v>0</v>
      </c>
      <c r="AA196" s="85">
        <f t="shared" si="741"/>
        <v>0</v>
      </c>
      <c r="AB196" s="85">
        <f t="shared" si="741"/>
        <v>0</v>
      </c>
      <c r="AC196" s="85">
        <f t="shared" si="741"/>
        <v>0</v>
      </c>
      <c r="AD196" s="85">
        <f t="shared" si="741"/>
        <v>0</v>
      </c>
      <c r="AE196" s="86">
        <f t="shared" si="741"/>
        <v>0</v>
      </c>
      <c r="AF196" s="261">
        <f t="shared" ref="AF196:AF206" si="743">SUM(AG196:AQ196)</f>
        <v>0</v>
      </c>
      <c r="AG196" s="84">
        <f>AG197</f>
        <v>0</v>
      </c>
      <c r="AH196" s="285">
        <f>AH197</f>
        <v>0</v>
      </c>
      <c r="AI196" s="86">
        <f t="shared" si="741"/>
        <v>0</v>
      </c>
      <c r="AJ196" s="300">
        <f t="shared" si="741"/>
        <v>0</v>
      </c>
      <c r="AK196" s="120">
        <f t="shared" si="741"/>
        <v>0</v>
      </c>
      <c r="AL196" s="85">
        <f t="shared" si="741"/>
        <v>0</v>
      </c>
      <c r="AM196" s="85">
        <f t="shared" si="741"/>
        <v>0</v>
      </c>
      <c r="AN196" s="85">
        <f t="shared" si="741"/>
        <v>0</v>
      </c>
      <c r="AO196" s="85">
        <f t="shared" si="741"/>
        <v>0</v>
      </c>
      <c r="AP196" s="85">
        <f t="shared" si="741"/>
        <v>0</v>
      </c>
      <c r="AQ196" s="86">
        <f t="shared" si="741"/>
        <v>0</v>
      </c>
      <c r="AR196" s="72"/>
      <c r="AS196" s="488"/>
      <c r="AT196" s="488"/>
      <c r="AU196" s="488"/>
      <c r="AV196" s="488"/>
      <c r="AW196" s="72"/>
      <c r="AX196" s="72"/>
      <c r="AY196" s="108"/>
      <c r="AZ196" s="193"/>
      <c r="BA196" s="193"/>
      <c r="BB196" s="193"/>
      <c r="BC196" s="193"/>
      <c r="BD196" s="193"/>
      <c r="BE196" s="193"/>
      <c r="BF196" s="193"/>
      <c r="BG196" s="193"/>
      <c r="BH196" s="193"/>
      <c r="BI196" s="193"/>
      <c r="BJ196" s="193"/>
      <c r="BK196" s="193"/>
      <c r="BL196" s="193"/>
      <c r="BM196" s="193"/>
      <c r="BN196" s="193"/>
      <c r="BO196" s="193"/>
      <c r="BP196" s="192"/>
      <c r="BQ196" s="192"/>
      <c r="BR196" s="192"/>
      <c r="BS196" s="192"/>
      <c r="BT196" s="192"/>
      <c r="BU196" s="192"/>
      <c r="BV196" s="192"/>
      <c r="BW196" s="192"/>
      <c r="BX196" s="192"/>
      <c r="BY196" s="192"/>
      <c r="BZ196" s="192"/>
      <c r="CA196" s="192"/>
      <c r="CB196" s="192"/>
      <c r="CC196" s="192"/>
      <c r="CD196" s="192"/>
      <c r="CE196" s="192"/>
      <c r="CF196" s="192"/>
      <c r="CG196" s="192"/>
      <c r="CH196" s="192"/>
      <c r="CI196" s="192"/>
      <c r="CJ196" s="192"/>
      <c r="CK196" s="192"/>
      <c r="CL196" s="192"/>
      <c r="CM196" s="192"/>
      <c r="CN196" s="192"/>
      <c r="CO196" s="192"/>
      <c r="CP196" s="192"/>
      <c r="CQ196" s="192"/>
      <c r="CR196" s="192"/>
      <c r="CS196" s="192"/>
      <c r="CT196" s="192"/>
      <c r="CU196" s="192"/>
      <c r="CV196" s="192"/>
      <c r="CW196" s="192"/>
      <c r="CX196" s="192"/>
      <c r="CY196" s="192"/>
      <c r="CZ196" s="192"/>
      <c r="DA196" s="192"/>
      <c r="DB196" s="192"/>
      <c r="DC196" s="192"/>
      <c r="DD196" s="192"/>
      <c r="DE196" s="192"/>
      <c r="DF196" s="192"/>
      <c r="DG196" s="192"/>
      <c r="DH196" s="192"/>
      <c r="DI196" s="192"/>
      <c r="DJ196" s="192"/>
      <c r="DK196" s="192"/>
      <c r="DL196" s="192"/>
      <c r="DM196" s="192"/>
      <c r="DN196" s="192"/>
      <c r="DO196" s="192"/>
      <c r="DP196" s="192"/>
      <c r="DQ196" s="192"/>
      <c r="DR196" s="192"/>
      <c r="DS196" s="192"/>
      <c r="DT196" s="192"/>
      <c r="DU196" s="192"/>
      <c r="DV196" s="192"/>
      <c r="DW196" s="192"/>
      <c r="DX196" s="192"/>
      <c r="DY196" s="192"/>
      <c r="DZ196" s="192"/>
      <c r="EA196" s="192"/>
      <c r="EB196" s="192"/>
      <c r="EC196" s="192"/>
      <c r="ED196" s="192"/>
      <c r="EE196" s="192"/>
      <c r="EF196" s="192"/>
    </row>
    <row r="197" spans="1:136" s="74" customFormat="1" ht="15.75" customHeight="1" x14ac:dyDescent="0.25">
      <c r="A197" s="493">
        <v>3</v>
      </c>
      <c r="B197" s="68"/>
      <c r="C197" s="90"/>
      <c r="D197" s="583" t="s">
        <v>16</v>
      </c>
      <c r="E197" s="583"/>
      <c r="F197" s="583"/>
      <c r="G197" s="584"/>
      <c r="H197" s="75">
        <f t="shared" si="740"/>
        <v>0</v>
      </c>
      <c r="I197" s="77">
        <f>I198+I202</f>
        <v>0</v>
      </c>
      <c r="J197" s="61">
        <f t="shared" ref="J197:Q197" si="744">J198+J202</f>
        <v>0</v>
      </c>
      <c r="K197" s="79">
        <f t="shared" si="744"/>
        <v>0</v>
      </c>
      <c r="L197" s="301">
        <f t="shared" si="744"/>
        <v>0</v>
      </c>
      <c r="M197" s="95">
        <f t="shared" si="744"/>
        <v>0</v>
      </c>
      <c r="N197" s="78">
        <f>N198+N202</f>
        <v>0</v>
      </c>
      <c r="O197" s="78">
        <f>O198+O202</f>
        <v>0</v>
      </c>
      <c r="P197" s="78">
        <f t="shared" si="744"/>
        <v>0</v>
      </c>
      <c r="Q197" s="78">
        <f t="shared" si="744"/>
        <v>0</v>
      </c>
      <c r="R197" s="78">
        <f>R198+R202</f>
        <v>0</v>
      </c>
      <c r="S197" s="79">
        <f>S198+S202</f>
        <v>0</v>
      </c>
      <c r="T197" s="237">
        <f t="shared" si="742"/>
        <v>0</v>
      </c>
      <c r="U197" s="77">
        <f t="shared" ref="U197:AE197" si="745">U198+U202</f>
        <v>0</v>
      </c>
      <c r="V197" s="61">
        <f t="shared" si="745"/>
        <v>0</v>
      </c>
      <c r="W197" s="79">
        <f t="shared" si="745"/>
        <v>0</v>
      </c>
      <c r="X197" s="301">
        <f t="shared" si="745"/>
        <v>0</v>
      </c>
      <c r="Y197" s="95">
        <f t="shared" si="745"/>
        <v>0</v>
      </c>
      <c r="Z197" s="78">
        <f t="shared" si="745"/>
        <v>0</v>
      </c>
      <c r="AA197" s="78">
        <f t="shared" si="745"/>
        <v>0</v>
      </c>
      <c r="AB197" s="78">
        <f t="shared" si="745"/>
        <v>0</v>
      </c>
      <c r="AC197" s="78">
        <f t="shared" si="745"/>
        <v>0</v>
      </c>
      <c r="AD197" s="78">
        <f t="shared" si="745"/>
        <v>0</v>
      </c>
      <c r="AE197" s="79">
        <f t="shared" si="745"/>
        <v>0</v>
      </c>
      <c r="AF197" s="262">
        <f t="shared" si="743"/>
        <v>0</v>
      </c>
      <c r="AG197" s="77">
        <f t="shared" ref="AG197:AQ197" si="746">AG198+AG202</f>
        <v>0</v>
      </c>
      <c r="AH197" s="61">
        <f t="shared" si="746"/>
        <v>0</v>
      </c>
      <c r="AI197" s="79">
        <f t="shared" si="746"/>
        <v>0</v>
      </c>
      <c r="AJ197" s="301">
        <f t="shared" si="746"/>
        <v>0</v>
      </c>
      <c r="AK197" s="95">
        <f t="shared" si="746"/>
        <v>0</v>
      </c>
      <c r="AL197" s="78">
        <f t="shared" si="746"/>
        <v>0</v>
      </c>
      <c r="AM197" s="78">
        <f t="shared" si="746"/>
        <v>0</v>
      </c>
      <c r="AN197" s="78">
        <f t="shared" si="746"/>
        <v>0</v>
      </c>
      <c r="AO197" s="78">
        <f t="shared" si="746"/>
        <v>0</v>
      </c>
      <c r="AP197" s="78">
        <f t="shared" si="746"/>
        <v>0</v>
      </c>
      <c r="AQ197" s="79">
        <f t="shared" si="746"/>
        <v>0</v>
      </c>
      <c r="AR197" s="73"/>
      <c r="AS197" s="488"/>
      <c r="AT197" s="488"/>
      <c r="AU197" s="488"/>
      <c r="AV197" s="488"/>
      <c r="AW197" s="73"/>
      <c r="AX197" s="73"/>
      <c r="AY197" s="124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193"/>
      <c r="BP197" s="192"/>
      <c r="BQ197" s="192"/>
      <c r="BR197" s="192"/>
      <c r="BS197" s="192"/>
      <c r="BT197" s="192"/>
      <c r="BU197" s="192"/>
      <c r="BV197" s="192"/>
      <c r="BW197" s="192"/>
      <c r="BX197" s="192"/>
      <c r="BY197" s="192"/>
      <c r="BZ197" s="192"/>
      <c r="CA197" s="192"/>
      <c r="CB197" s="192"/>
      <c r="CC197" s="192"/>
      <c r="CD197" s="192"/>
      <c r="CE197" s="192"/>
      <c r="CF197" s="192"/>
      <c r="CG197" s="192"/>
      <c r="CH197" s="192"/>
      <c r="CI197" s="192"/>
      <c r="CJ197" s="192"/>
      <c r="CK197" s="192"/>
      <c r="CL197" s="192"/>
      <c r="CM197" s="192"/>
      <c r="CN197" s="192"/>
      <c r="CO197" s="192"/>
      <c r="CP197" s="192"/>
      <c r="CQ197" s="192"/>
      <c r="CR197" s="192"/>
      <c r="CS197" s="192"/>
      <c r="CT197" s="192"/>
      <c r="CU197" s="192"/>
      <c r="CV197" s="192"/>
      <c r="CW197" s="192"/>
      <c r="CX197" s="192"/>
      <c r="CY197" s="192"/>
      <c r="CZ197" s="192"/>
      <c r="DA197" s="192"/>
      <c r="DB197" s="192"/>
      <c r="DC197" s="192"/>
      <c r="DD197" s="192"/>
      <c r="DE197" s="192"/>
      <c r="DF197" s="192"/>
      <c r="DG197" s="192"/>
      <c r="DH197" s="192"/>
      <c r="DI197" s="192"/>
      <c r="DJ197" s="192"/>
      <c r="DK197" s="192"/>
      <c r="DL197" s="192"/>
      <c r="DM197" s="192"/>
      <c r="DN197" s="192"/>
      <c r="DO197" s="192"/>
      <c r="DP197" s="192"/>
      <c r="DQ197" s="192"/>
      <c r="DR197" s="192"/>
      <c r="DS197" s="192"/>
      <c r="DT197" s="192"/>
      <c r="DU197" s="192"/>
      <c r="DV197" s="192"/>
      <c r="DW197" s="192"/>
      <c r="DX197" s="192"/>
      <c r="DY197" s="192"/>
      <c r="DZ197" s="192"/>
      <c r="EA197" s="192"/>
      <c r="EB197" s="192"/>
      <c r="EC197" s="192"/>
      <c r="ED197" s="192"/>
      <c r="EE197" s="192"/>
      <c r="EF197" s="192"/>
    </row>
    <row r="198" spans="1:136" s="73" customFormat="1" ht="15.75" customHeight="1" x14ac:dyDescent="0.25">
      <c r="A198" s="581">
        <v>31</v>
      </c>
      <c r="B198" s="582"/>
      <c r="C198" s="90"/>
      <c r="D198" s="583" t="s">
        <v>0</v>
      </c>
      <c r="E198" s="583"/>
      <c r="F198" s="583"/>
      <c r="G198" s="584"/>
      <c r="H198" s="75">
        <f t="shared" si="740"/>
        <v>0</v>
      </c>
      <c r="I198" s="96">
        <f>SUM(I199:I201)</f>
        <v>0</v>
      </c>
      <c r="J198" s="61">
        <f>SUM(J199:J201)</f>
        <v>0</v>
      </c>
      <c r="K198" s="79">
        <f t="shared" ref="K198:N198" si="747">SUM(K199:K201)</f>
        <v>0</v>
      </c>
      <c r="L198" s="301">
        <f t="shared" si="747"/>
        <v>0</v>
      </c>
      <c r="M198" s="95">
        <f t="shared" si="747"/>
        <v>0</v>
      </c>
      <c r="N198" s="78">
        <f t="shared" si="747"/>
        <v>0</v>
      </c>
      <c r="O198" s="78">
        <f>SUM(O199:O201)</f>
        <v>0</v>
      </c>
      <c r="P198" s="78">
        <f t="shared" ref="P198:S198" si="748">SUM(P199:P201)</f>
        <v>0</v>
      </c>
      <c r="Q198" s="78">
        <f t="shared" si="748"/>
        <v>0</v>
      </c>
      <c r="R198" s="78">
        <f t="shared" si="748"/>
        <v>0</v>
      </c>
      <c r="S198" s="229">
        <f t="shared" si="748"/>
        <v>0</v>
      </c>
      <c r="T198" s="248">
        <f t="shared" si="742"/>
        <v>0</v>
      </c>
      <c r="U198" s="96">
        <f>SUM(U199:U201)</f>
        <v>0</v>
      </c>
      <c r="V198" s="78">
        <f>SUM(V199:V201)</f>
        <v>0</v>
      </c>
      <c r="W198" s="79">
        <f t="shared" ref="W198:Z198" si="749">SUM(W199:W201)</f>
        <v>0</v>
      </c>
      <c r="X198" s="301">
        <f t="shared" si="749"/>
        <v>0</v>
      </c>
      <c r="Y198" s="95">
        <f t="shared" si="749"/>
        <v>0</v>
      </c>
      <c r="Z198" s="78">
        <f t="shared" si="749"/>
        <v>0</v>
      </c>
      <c r="AA198" s="78">
        <f>SUM(AA199:AA201)</f>
        <v>0</v>
      </c>
      <c r="AB198" s="78">
        <f t="shared" ref="AB198:AE198" si="750">SUM(AB199:AB201)</f>
        <v>0</v>
      </c>
      <c r="AC198" s="78">
        <f t="shared" si="750"/>
        <v>0</v>
      </c>
      <c r="AD198" s="78">
        <f t="shared" si="750"/>
        <v>0</v>
      </c>
      <c r="AE198" s="229">
        <f t="shared" si="750"/>
        <v>0</v>
      </c>
      <c r="AF198" s="262">
        <f t="shared" si="743"/>
        <v>0</v>
      </c>
      <c r="AG198" s="96">
        <f>SUM(AG199:AG201)</f>
        <v>0</v>
      </c>
      <c r="AH198" s="78">
        <f>SUM(AH199:AH201)</f>
        <v>0</v>
      </c>
      <c r="AI198" s="79">
        <f t="shared" ref="AI198:AL198" si="751">SUM(AI199:AI201)</f>
        <v>0</v>
      </c>
      <c r="AJ198" s="301">
        <f t="shared" si="751"/>
        <v>0</v>
      </c>
      <c r="AK198" s="95">
        <f t="shared" si="751"/>
        <v>0</v>
      </c>
      <c r="AL198" s="78">
        <f t="shared" si="751"/>
        <v>0</v>
      </c>
      <c r="AM198" s="78">
        <f>SUM(AM199:AM201)</f>
        <v>0</v>
      </c>
      <c r="AN198" s="78">
        <f t="shared" ref="AN198:AQ198" si="752">SUM(AN199:AN201)</f>
        <v>0</v>
      </c>
      <c r="AO198" s="78">
        <f t="shared" si="752"/>
        <v>0</v>
      </c>
      <c r="AP198" s="78">
        <f t="shared" si="752"/>
        <v>0</v>
      </c>
      <c r="AQ198" s="229">
        <f t="shared" si="752"/>
        <v>0</v>
      </c>
      <c r="AR198" s="206"/>
      <c r="AS198" s="310"/>
      <c r="AT198" s="310"/>
      <c r="AU198" s="310"/>
      <c r="AV198" s="310"/>
      <c r="AW198" s="497"/>
      <c r="AX198" s="497"/>
      <c r="AY198" s="497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90"/>
      <c r="BQ198" s="190"/>
      <c r="BR198" s="190"/>
      <c r="BS198" s="190"/>
      <c r="BT198" s="190"/>
      <c r="BU198" s="190"/>
      <c r="BV198" s="190"/>
      <c r="BW198" s="190"/>
      <c r="BX198" s="190"/>
      <c r="BY198" s="190"/>
      <c r="BZ198" s="190"/>
      <c r="CA198" s="190"/>
      <c r="CB198" s="190"/>
      <c r="CC198" s="190"/>
      <c r="CD198" s="190"/>
      <c r="CE198" s="190"/>
      <c r="CF198" s="190"/>
      <c r="CG198" s="190"/>
      <c r="CH198" s="190"/>
      <c r="CI198" s="190"/>
      <c r="CJ198" s="190"/>
      <c r="CK198" s="190"/>
      <c r="CL198" s="190"/>
      <c r="CM198" s="190"/>
      <c r="CN198" s="190"/>
      <c r="CO198" s="190"/>
      <c r="CP198" s="190"/>
      <c r="CQ198" s="190"/>
      <c r="CR198" s="190"/>
      <c r="CS198" s="190"/>
      <c r="CT198" s="190"/>
      <c r="CU198" s="190"/>
      <c r="CV198" s="190"/>
      <c r="CW198" s="190"/>
      <c r="CX198" s="190"/>
      <c r="CY198" s="190"/>
      <c r="CZ198" s="190"/>
      <c r="DA198" s="190"/>
      <c r="DB198" s="190"/>
      <c r="DC198" s="190"/>
      <c r="DD198" s="190"/>
      <c r="DE198" s="190"/>
      <c r="DF198" s="190"/>
      <c r="DG198" s="190"/>
      <c r="DH198" s="190"/>
      <c r="DI198" s="190"/>
      <c r="DJ198" s="190"/>
      <c r="DK198" s="190"/>
      <c r="DL198" s="190"/>
      <c r="DM198" s="190"/>
      <c r="DN198" s="190"/>
      <c r="DO198" s="190"/>
      <c r="DP198" s="190"/>
      <c r="DQ198" s="190"/>
      <c r="DR198" s="190"/>
      <c r="DS198" s="190"/>
      <c r="DT198" s="190"/>
      <c r="DU198" s="190"/>
      <c r="DV198" s="190"/>
      <c r="DW198" s="190"/>
      <c r="DX198" s="190"/>
      <c r="DY198" s="190"/>
      <c r="DZ198" s="190"/>
      <c r="EA198" s="190"/>
      <c r="EB198" s="190"/>
      <c r="EC198" s="190"/>
      <c r="ED198" s="190"/>
      <c r="EE198" s="190"/>
      <c r="EF198" s="190"/>
    </row>
    <row r="199" spans="1:136" s="72" customFormat="1" ht="15.75" customHeight="1" x14ac:dyDescent="0.25">
      <c r="A199" s="230"/>
      <c r="B199" s="179"/>
      <c r="C199" s="179">
        <v>311</v>
      </c>
      <c r="D199" s="577" t="s">
        <v>1</v>
      </c>
      <c r="E199" s="577"/>
      <c r="F199" s="577"/>
      <c r="G199" s="577"/>
      <c r="H199" s="76">
        <f>SUM(I199:S199)</f>
        <v>0</v>
      </c>
      <c r="I199" s="80"/>
      <c r="J199" s="94"/>
      <c r="K199" s="82"/>
      <c r="L199" s="302"/>
      <c r="M199" s="118"/>
      <c r="N199" s="81"/>
      <c r="O199" s="81"/>
      <c r="P199" s="81"/>
      <c r="Q199" s="81"/>
      <c r="R199" s="81"/>
      <c r="S199" s="82"/>
      <c r="T199" s="28">
        <f t="shared" si="742"/>
        <v>0</v>
      </c>
      <c r="U199" s="80"/>
      <c r="V199" s="94"/>
      <c r="W199" s="82"/>
      <c r="X199" s="302"/>
      <c r="Y199" s="118"/>
      <c r="Z199" s="81"/>
      <c r="AA199" s="81"/>
      <c r="AB199" s="81"/>
      <c r="AC199" s="81"/>
      <c r="AD199" s="81"/>
      <c r="AE199" s="82"/>
      <c r="AF199" s="109">
        <f t="shared" si="743"/>
        <v>0</v>
      </c>
      <c r="AG199" s="29">
        <f>I199+U199</f>
        <v>0</v>
      </c>
      <c r="AH199" s="92">
        <f t="shared" ref="AH199:AQ201" si="753">J199+V199</f>
        <v>0</v>
      </c>
      <c r="AI199" s="31">
        <f t="shared" si="753"/>
        <v>0</v>
      </c>
      <c r="AJ199" s="326">
        <f t="shared" si="753"/>
        <v>0</v>
      </c>
      <c r="AK199" s="290">
        <f t="shared" si="753"/>
        <v>0</v>
      </c>
      <c r="AL199" s="30">
        <f t="shared" si="753"/>
        <v>0</v>
      </c>
      <c r="AM199" s="30">
        <f t="shared" si="753"/>
        <v>0</v>
      </c>
      <c r="AN199" s="30">
        <f t="shared" si="753"/>
        <v>0</v>
      </c>
      <c r="AO199" s="30">
        <f t="shared" si="753"/>
        <v>0</v>
      </c>
      <c r="AP199" s="30">
        <f t="shared" si="753"/>
        <v>0</v>
      </c>
      <c r="AQ199" s="31">
        <f t="shared" si="753"/>
        <v>0</v>
      </c>
      <c r="AR199" s="74"/>
      <c r="AS199" s="497"/>
      <c r="AT199" s="497"/>
      <c r="AU199" s="497"/>
      <c r="AV199" s="497"/>
      <c r="AW199" s="74"/>
      <c r="AX199" s="74"/>
      <c r="AY199" s="193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72" customFormat="1" ht="15.75" customHeight="1" x14ac:dyDescent="0.25">
      <c r="A200" s="230"/>
      <c r="B200" s="179"/>
      <c r="C200" s="179">
        <v>312</v>
      </c>
      <c r="D200" s="577" t="s">
        <v>2</v>
      </c>
      <c r="E200" s="577"/>
      <c r="F200" s="577"/>
      <c r="G200" s="578"/>
      <c r="H200" s="76">
        <f>SUM(I200:S200)</f>
        <v>0</v>
      </c>
      <c r="I200" s="80"/>
      <c r="J200" s="94"/>
      <c r="K200" s="82"/>
      <c r="L200" s="302"/>
      <c r="M200" s="118"/>
      <c r="N200" s="81"/>
      <c r="O200" s="81"/>
      <c r="P200" s="81"/>
      <c r="Q200" s="81"/>
      <c r="R200" s="81"/>
      <c r="S200" s="82"/>
      <c r="T200" s="28">
        <f t="shared" si="742"/>
        <v>0</v>
      </c>
      <c r="U200" s="80"/>
      <c r="V200" s="94"/>
      <c r="W200" s="82"/>
      <c r="X200" s="302"/>
      <c r="Y200" s="118"/>
      <c r="Z200" s="81"/>
      <c r="AA200" s="81"/>
      <c r="AB200" s="81"/>
      <c r="AC200" s="81"/>
      <c r="AD200" s="81"/>
      <c r="AE200" s="82"/>
      <c r="AF200" s="109">
        <f t="shared" si="743"/>
        <v>0</v>
      </c>
      <c r="AG200" s="29">
        <f t="shared" ref="AG200:AG201" si="754">I200+U200</f>
        <v>0</v>
      </c>
      <c r="AH200" s="92">
        <f t="shared" si="753"/>
        <v>0</v>
      </c>
      <c r="AI200" s="31">
        <f t="shared" si="753"/>
        <v>0</v>
      </c>
      <c r="AJ200" s="326">
        <f t="shared" si="753"/>
        <v>0</v>
      </c>
      <c r="AK200" s="290">
        <f t="shared" si="753"/>
        <v>0</v>
      </c>
      <c r="AL200" s="30">
        <f t="shared" si="753"/>
        <v>0</v>
      </c>
      <c r="AM200" s="30">
        <f t="shared" si="753"/>
        <v>0</v>
      </c>
      <c r="AN200" s="30">
        <f t="shared" si="753"/>
        <v>0</v>
      </c>
      <c r="AO200" s="30">
        <f t="shared" si="753"/>
        <v>0</v>
      </c>
      <c r="AP200" s="30">
        <f t="shared" si="753"/>
        <v>0</v>
      </c>
      <c r="AQ200" s="31">
        <f t="shared" si="753"/>
        <v>0</v>
      </c>
      <c r="AR200" s="74"/>
      <c r="AS200" s="107"/>
      <c r="AT200" s="107"/>
      <c r="AU200" s="107"/>
      <c r="AV200" s="107"/>
      <c r="AW200" s="74"/>
      <c r="AX200" s="74"/>
      <c r="AY200" s="193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</row>
    <row r="201" spans="1:136" s="72" customFormat="1" ht="15.75" customHeight="1" x14ac:dyDescent="0.25">
      <c r="A201" s="230"/>
      <c r="B201" s="179"/>
      <c r="C201" s="179">
        <v>313</v>
      </c>
      <c r="D201" s="577" t="s">
        <v>3</v>
      </c>
      <c r="E201" s="577"/>
      <c r="F201" s="577"/>
      <c r="G201" s="577"/>
      <c r="H201" s="76">
        <f>SUM(I201:S201)</f>
        <v>0</v>
      </c>
      <c r="I201" s="80"/>
      <c r="J201" s="94"/>
      <c r="K201" s="82"/>
      <c r="L201" s="302"/>
      <c r="M201" s="118"/>
      <c r="N201" s="81"/>
      <c r="O201" s="81"/>
      <c r="P201" s="81"/>
      <c r="Q201" s="81"/>
      <c r="R201" s="81"/>
      <c r="S201" s="82"/>
      <c r="T201" s="28">
        <f t="shared" si="742"/>
        <v>0</v>
      </c>
      <c r="U201" s="80"/>
      <c r="V201" s="94"/>
      <c r="W201" s="82"/>
      <c r="X201" s="302"/>
      <c r="Y201" s="118"/>
      <c r="Z201" s="81"/>
      <c r="AA201" s="81"/>
      <c r="AB201" s="81"/>
      <c r="AC201" s="81"/>
      <c r="AD201" s="81"/>
      <c r="AE201" s="82"/>
      <c r="AF201" s="109">
        <f t="shared" si="743"/>
        <v>0</v>
      </c>
      <c r="AG201" s="29">
        <f t="shared" si="754"/>
        <v>0</v>
      </c>
      <c r="AH201" s="92">
        <f t="shared" si="753"/>
        <v>0</v>
      </c>
      <c r="AI201" s="31">
        <f t="shared" si="753"/>
        <v>0</v>
      </c>
      <c r="AJ201" s="326">
        <f t="shared" si="753"/>
        <v>0</v>
      </c>
      <c r="AK201" s="290">
        <f t="shared" si="753"/>
        <v>0</v>
      </c>
      <c r="AL201" s="30">
        <f t="shared" si="753"/>
        <v>0</v>
      </c>
      <c r="AM201" s="30">
        <f t="shared" si="753"/>
        <v>0</v>
      </c>
      <c r="AN201" s="30">
        <f t="shared" si="753"/>
        <v>0</v>
      </c>
      <c r="AO201" s="30">
        <f t="shared" si="753"/>
        <v>0</v>
      </c>
      <c r="AP201" s="30">
        <f t="shared" si="753"/>
        <v>0</v>
      </c>
      <c r="AQ201" s="31">
        <f t="shared" si="753"/>
        <v>0</v>
      </c>
      <c r="AR201" s="73"/>
      <c r="AS201" s="488"/>
      <c r="AT201" s="488"/>
      <c r="AU201" s="488"/>
      <c r="AV201" s="488"/>
      <c r="AW201" s="73"/>
      <c r="AX201" s="73"/>
      <c r="AY201" s="124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3" customFormat="1" ht="15.75" customHeight="1" x14ac:dyDescent="0.25">
      <c r="A202" s="581">
        <v>32</v>
      </c>
      <c r="B202" s="582"/>
      <c r="C202" s="90"/>
      <c r="D202" s="583" t="s">
        <v>4</v>
      </c>
      <c r="E202" s="583"/>
      <c r="F202" s="583"/>
      <c r="G202" s="584"/>
      <c r="H202" s="75">
        <f t="shared" si="740"/>
        <v>0</v>
      </c>
      <c r="I202" s="77">
        <f>SUM(I203:I206)</f>
        <v>0</v>
      </c>
      <c r="J202" s="61">
        <f t="shared" ref="J202:S202" si="755">SUM(J203:J206)</f>
        <v>0</v>
      </c>
      <c r="K202" s="79">
        <f t="shared" si="755"/>
        <v>0</v>
      </c>
      <c r="L202" s="301">
        <f t="shared" si="755"/>
        <v>0</v>
      </c>
      <c r="M202" s="95">
        <f t="shared" si="755"/>
        <v>0</v>
      </c>
      <c r="N202" s="78">
        <f t="shared" si="755"/>
        <v>0</v>
      </c>
      <c r="O202" s="78">
        <f t="shared" si="755"/>
        <v>0</v>
      </c>
      <c r="P202" s="78">
        <f t="shared" si="755"/>
        <v>0</v>
      </c>
      <c r="Q202" s="78">
        <f t="shared" si="755"/>
        <v>0</v>
      </c>
      <c r="R202" s="78">
        <f t="shared" si="755"/>
        <v>0</v>
      </c>
      <c r="S202" s="79">
        <f t="shared" si="755"/>
        <v>0</v>
      </c>
      <c r="T202" s="237">
        <f t="shared" si="742"/>
        <v>0</v>
      </c>
      <c r="U202" s="77">
        <f t="shared" ref="U202:AE202" si="756">SUM(U203:U206)</f>
        <v>0</v>
      </c>
      <c r="V202" s="61">
        <f t="shared" si="756"/>
        <v>0</v>
      </c>
      <c r="W202" s="79">
        <f t="shared" si="756"/>
        <v>0</v>
      </c>
      <c r="X202" s="301">
        <f t="shared" si="756"/>
        <v>0</v>
      </c>
      <c r="Y202" s="95">
        <f t="shared" si="756"/>
        <v>0</v>
      </c>
      <c r="Z202" s="78">
        <f t="shared" si="756"/>
        <v>0</v>
      </c>
      <c r="AA202" s="78">
        <f t="shared" si="756"/>
        <v>0</v>
      </c>
      <c r="AB202" s="78">
        <f t="shared" si="756"/>
        <v>0</v>
      </c>
      <c r="AC202" s="78">
        <f t="shared" si="756"/>
        <v>0</v>
      </c>
      <c r="AD202" s="78">
        <f t="shared" si="756"/>
        <v>0</v>
      </c>
      <c r="AE202" s="79">
        <f t="shared" si="756"/>
        <v>0</v>
      </c>
      <c r="AF202" s="262">
        <f t="shared" si="743"/>
        <v>0</v>
      </c>
      <c r="AG202" s="77">
        <f t="shared" ref="AG202:AQ202" si="757">SUM(AG203:AG206)</f>
        <v>0</v>
      </c>
      <c r="AH202" s="61">
        <f t="shared" si="757"/>
        <v>0</v>
      </c>
      <c r="AI202" s="79">
        <f t="shared" si="757"/>
        <v>0</v>
      </c>
      <c r="AJ202" s="301">
        <f t="shared" si="757"/>
        <v>0</v>
      </c>
      <c r="AK202" s="95">
        <f t="shared" si="757"/>
        <v>0</v>
      </c>
      <c r="AL202" s="78">
        <f t="shared" si="757"/>
        <v>0</v>
      </c>
      <c r="AM202" s="78">
        <f t="shared" si="757"/>
        <v>0</v>
      </c>
      <c r="AN202" s="78">
        <f t="shared" si="757"/>
        <v>0</v>
      </c>
      <c r="AO202" s="78">
        <f t="shared" si="757"/>
        <v>0</v>
      </c>
      <c r="AP202" s="78">
        <f t="shared" si="757"/>
        <v>0</v>
      </c>
      <c r="AQ202" s="79">
        <f t="shared" si="757"/>
        <v>0</v>
      </c>
      <c r="AR202" s="72"/>
      <c r="AS202" s="488"/>
      <c r="AT202" s="488"/>
      <c r="AU202" s="488"/>
      <c r="AV202" s="488"/>
      <c r="AW202" s="72"/>
      <c r="AX202" s="72"/>
      <c r="AY202" s="108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90"/>
      <c r="BQ202" s="190"/>
      <c r="BR202" s="190"/>
      <c r="BS202" s="190"/>
      <c r="BT202" s="190"/>
      <c r="BU202" s="190"/>
      <c r="BV202" s="190"/>
      <c r="BW202" s="190"/>
      <c r="BX202" s="190"/>
      <c r="BY202" s="190"/>
      <c r="BZ202" s="190"/>
      <c r="CA202" s="190"/>
      <c r="CB202" s="190"/>
      <c r="CC202" s="190"/>
      <c r="CD202" s="190"/>
      <c r="CE202" s="190"/>
      <c r="CF202" s="190"/>
      <c r="CG202" s="190"/>
      <c r="CH202" s="190"/>
      <c r="CI202" s="190"/>
      <c r="CJ202" s="190"/>
      <c r="CK202" s="190"/>
      <c r="CL202" s="190"/>
      <c r="CM202" s="190"/>
      <c r="CN202" s="190"/>
      <c r="CO202" s="190"/>
      <c r="CP202" s="190"/>
      <c r="CQ202" s="190"/>
      <c r="CR202" s="190"/>
      <c r="CS202" s="190"/>
      <c r="CT202" s="190"/>
      <c r="CU202" s="190"/>
      <c r="CV202" s="190"/>
      <c r="CW202" s="190"/>
      <c r="CX202" s="190"/>
      <c r="CY202" s="190"/>
      <c r="CZ202" s="190"/>
      <c r="DA202" s="190"/>
      <c r="DB202" s="190"/>
      <c r="DC202" s="190"/>
      <c r="DD202" s="190"/>
      <c r="DE202" s="190"/>
      <c r="DF202" s="190"/>
      <c r="DG202" s="190"/>
      <c r="DH202" s="190"/>
      <c r="DI202" s="190"/>
      <c r="DJ202" s="190"/>
      <c r="DK202" s="190"/>
      <c r="DL202" s="190"/>
      <c r="DM202" s="190"/>
      <c r="DN202" s="190"/>
      <c r="DO202" s="190"/>
      <c r="DP202" s="190"/>
      <c r="DQ202" s="190"/>
      <c r="DR202" s="190"/>
      <c r="DS202" s="190"/>
      <c r="DT202" s="190"/>
      <c r="DU202" s="190"/>
      <c r="DV202" s="190"/>
      <c r="DW202" s="190"/>
      <c r="DX202" s="190"/>
      <c r="DY202" s="190"/>
      <c r="DZ202" s="190"/>
      <c r="EA202" s="190"/>
      <c r="EB202" s="190"/>
      <c r="EC202" s="190"/>
      <c r="ED202" s="190"/>
      <c r="EE202" s="190"/>
      <c r="EF202" s="190"/>
    </row>
    <row r="203" spans="1:136" s="72" customFormat="1" ht="15.75" customHeight="1" x14ac:dyDescent="0.25">
      <c r="A203" s="230"/>
      <c r="B203" s="179"/>
      <c r="C203" s="179">
        <v>321</v>
      </c>
      <c r="D203" s="577" t="s">
        <v>5</v>
      </c>
      <c r="E203" s="577"/>
      <c r="F203" s="577"/>
      <c r="G203" s="577"/>
      <c r="H203" s="76">
        <f t="shared" si="740"/>
        <v>0</v>
      </c>
      <c r="I203" s="80"/>
      <c r="J203" s="94"/>
      <c r="K203" s="82"/>
      <c r="L203" s="302"/>
      <c r="M203" s="118"/>
      <c r="N203" s="81"/>
      <c r="O203" s="81"/>
      <c r="P203" s="81"/>
      <c r="Q203" s="81"/>
      <c r="R203" s="81"/>
      <c r="S203" s="82"/>
      <c r="T203" s="28">
        <f t="shared" si="742"/>
        <v>0</v>
      </c>
      <c r="U203" s="80"/>
      <c r="V203" s="94"/>
      <c r="W203" s="82"/>
      <c r="X203" s="302"/>
      <c r="Y203" s="118"/>
      <c r="Z203" s="81"/>
      <c r="AA203" s="81"/>
      <c r="AB203" s="81"/>
      <c r="AC203" s="81"/>
      <c r="AD203" s="81"/>
      <c r="AE203" s="82"/>
      <c r="AF203" s="109">
        <f t="shared" si="743"/>
        <v>0</v>
      </c>
      <c r="AG203" s="29">
        <f>I203+U203</f>
        <v>0</v>
      </c>
      <c r="AH203" s="92">
        <f t="shared" ref="AH203:AQ206" si="758">J203+V203</f>
        <v>0</v>
      </c>
      <c r="AI203" s="31">
        <f t="shared" si="758"/>
        <v>0</v>
      </c>
      <c r="AJ203" s="326">
        <f t="shared" si="758"/>
        <v>0</v>
      </c>
      <c r="AK203" s="290">
        <f t="shared" si="758"/>
        <v>0</v>
      </c>
      <c r="AL203" s="30">
        <f t="shared" si="758"/>
        <v>0</v>
      </c>
      <c r="AM203" s="30">
        <f t="shared" si="758"/>
        <v>0</v>
      </c>
      <c r="AN203" s="30">
        <f t="shared" si="758"/>
        <v>0</v>
      </c>
      <c r="AO203" s="30">
        <f t="shared" si="758"/>
        <v>0</v>
      </c>
      <c r="AP203" s="30">
        <f t="shared" si="758"/>
        <v>0</v>
      </c>
      <c r="AQ203" s="31">
        <f t="shared" si="758"/>
        <v>0</v>
      </c>
      <c r="AS203" s="498"/>
      <c r="AT203" s="498"/>
      <c r="AU203" s="498"/>
      <c r="AV203" s="49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2" customFormat="1" ht="15.75" customHeight="1" x14ac:dyDescent="0.25">
      <c r="A204" s="230"/>
      <c r="B204" s="179"/>
      <c r="C204" s="179">
        <v>322</v>
      </c>
      <c r="D204" s="577" t="s">
        <v>6</v>
      </c>
      <c r="E204" s="577"/>
      <c r="F204" s="577"/>
      <c r="G204" s="577"/>
      <c r="H204" s="76">
        <f t="shared" si="740"/>
        <v>0</v>
      </c>
      <c r="I204" s="80"/>
      <c r="J204" s="94"/>
      <c r="K204" s="82"/>
      <c r="L204" s="302"/>
      <c r="M204" s="118"/>
      <c r="N204" s="81"/>
      <c r="O204" s="81"/>
      <c r="P204" s="81"/>
      <c r="Q204" s="81"/>
      <c r="R204" s="81"/>
      <c r="S204" s="82"/>
      <c r="T204" s="28">
        <f t="shared" si="742"/>
        <v>0</v>
      </c>
      <c r="U204" s="80"/>
      <c r="V204" s="94"/>
      <c r="W204" s="82"/>
      <c r="X204" s="302"/>
      <c r="Y204" s="118"/>
      <c r="Z204" s="81"/>
      <c r="AA204" s="81"/>
      <c r="AB204" s="81"/>
      <c r="AC204" s="81"/>
      <c r="AD204" s="81"/>
      <c r="AE204" s="82"/>
      <c r="AF204" s="109">
        <f t="shared" si="743"/>
        <v>0</v>
      </c>
      <c r="AG204" s="29">
        <f t="shared" ref="AG204:AG206" si="759">I204+U204</f>
        <v>0</v>
      </c>
      <c r="AH204" s="92">
        <f t="shared" si="758"/>
        <v>0</v>
      </c>
      <c r="AI204" s="31">
        <f t="shared" si="758"/>
        <v>0</v>
      </c>
      <c r="AJ204" s="326">
        <f t="shared" si="758"/>
        <v>0</v>
      </c>
      <c r="AK204" s="290">
        <f t="shared" si="758"/>
        <v>0</v>
      </c>
      <c r="AL204" s="30">
        <f t="shared" si="758"/>
        <v>0</v>
      </c>
      <c r="AM204" s="30">
        <f t="shared" si="758"/>
        <v>0</v>
      </c>
      <c r="AN204" s="30">
        <f t="shared" si="758"/>
        <v>0</v>
      </c>
      <c r="AO204" s="30">
        <f t="shared" si="758"/>
        <v>0</v>
      </c>
      <c r="AP204" s="30">
        <f t="shared" si="758"/>
        <v>0</v>
      </c>
      <c r="AQ204" s="31">
        <f t="shared" si="758"/>
        <v>0</v>
      </c>
      <c r="AR204" s="206"/>
      <c r="AS204" s="488"/>
      <c r="AT204" s="488"/>
      <c r="AU204" s="488"/>
      <c r="AV204" s="488"/>
      <c r="AW204" s="74"/>
      <c r="AX204" s="190"/>
      <c r="AY204" s="190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</row>
    <row r="205" spans="1:136" s="72" customFormat="1" ht="15.75" customHeight="1" x14ac:dyDescent="0.25">
      <c r="A205" s="230"/>
      <c r="B205" s="179"/>
      <c r="C205" s="179">
        <v>323</v>
      </c>
      <c r="D205" s="577" t="s">
        <v>7</v>
      </c>
      <c r="E205" s="577"/>
      <c r="F205" s="577"/>
      <c r="G205" s="577"/>
      <c r="H205" s="76">
        <f t="shared" si="740"/>
        <v>0</v>
      </c>
      <c r="I205" s="80"/>
      <c r="J205" s="94"/>
      <c r="K205" s="82"/>
      <c r="L205" s="302"/>
      <c r="M205" s="118"/>
      <c r="N205" s="81"/>
      <c r="O205" s="81"/>
      <c r="P205" s="81"/>
      <c r="Q205" s="81"/>
      <c r="R205" s="81"/>
      <c r="S205" s="82"/>
      <c r="T205" s="28">
        <f t="shared" si="742"/>
        <v>0</v>
      </c>
      <c r="U205" s="80"/>
      <c r="V205" s="94"/>
      <c r="W205" s="82"/>
      <c r="X205" s="302"/>
      <c r="Y205" s="118"/>
      <c r="Z205" s="81"/>
      <c r="AA205" s="81"/>
      <c r="AB205" s="81"/>
      <c r="AC205" s="81"/>
      <c r="AD205" s="81"/>
      <c r="AE205" s="82"/>
      <c r="AF205" s="109">
        <f t="shared" si="743"/>
        <v>0</v>
      </c>
      <c r="AG205" s="29">
        <f t="shared" si="759"/>
        <v>0</v>
      </c>
      <c r="AH205" s="92">
        <f t="shared" si="758"/>
        <v>0</v>
      </c>
      <c r="AI205" s="31">
        <f t="shared" si="758"/>
        <v>0</v>
      </c>
      <c r="AJ205" s="326">
        <f t="shared" si="758"/>
        <v>0</v>
      </c>
      <c r="AK205" s="290">
        <f t="shared" si="758"/>
        <v>0</v>
      </c>
      <c r="AL205" s="30">
        <f t="shared" si="758"/>
        <v>0</v>
      </c>
      <c r="AM205" s="30">
        <f t="shared" si="758"/>
        <v>0</v>
      </c>
      <c r="AN205" s="30">
        <f t="shared" si="758"/>
        <v>0</v>
      </c>
      <c r="AO205" s="30">
        <f t="shared" si="758"/>
        <v>0</v>
      </c>
      <c r="AP205" s="30">
        <f t="shared" si="758"/>
        <v>0</v>
      </c>
      <c r="AQ205" s="31">
        <f t="shared" si="758"/>
        <v>0</v>
      </c>
      <c r="AR205" s="206"/>
      <c r="AS205" s="488"/>
      <c r="AT205" s="488"/>
      <c r="AU205" s="488"/>
      <c r="AV205" s="488"/>
      <c r="AW205" s="73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15.75" customHeight="1" x14ac:dyDescent="0.25">
      <c r="A206" s="230"/>
      <c r="B206" s="179"/>
      <c r="C206" s="179">
        <v>329</v>
      </c>
      <c r="D206" s="577" t="s">
        <v>8</v>
      </c>
      <c r="E206" s="577"/>
      <c r="F206" s="577"/>
      <c r="G206" s="578"/>
      <c r="H206" s="76">
        <f t="shared" si="740"/>
        <v>0</v>
      </c>
      <c r="I206" s="80"/>
      <c r="J206" s="94"/>
      <c r="K206" s="82"/>
      <c r="L206" s="302"/>
      <c r="M206" s="118"/>
      <c r="N206" s="81"/>
      <c r="O206" s="81"/>
      <c r="P206" s="81"/>
      <c r="Q206" s="81"/>
      <c r="R206" s="81"/>
      <c r="S206" s="82"/>
      <c r="T206" s="28">
        <f t="shared" si="742"/>
        <v>0</v>
      </c>
      <c r="U206" s="80"/>
      <c r="V206" s="94"/>
      <c r="W206" s="82"/>
      <c r="X206" s="302"/>
      <c r="Y206" s="118"/>
      <c r="Z206" s="81"/>
      <c r="AA206" s="81"/>
      <c r="AB206" s="81"/>
      <c r="AC206" s="81"/>
      <c r="AD206" s="81"/>
      <c r="AE206" s="82"/>
      <c r="AF206" s="109">
        <f t="shared" si="743"/>
        <v>0</v>
      </c>
      <c r="AG206" s="29">
        <f t="shared" si="759"/>
        <v>0</v>
      </c>
      <c r="AH206" s="92">
        <f t="shared" si="758"/>
        <v>0</v>
      </c>
      <c r="AI206" s="31">
        <f t="shared" si="758"/>
        <v>0</v>
      </c>
      <c r="AJ206" s="326">
        <f t="shared" si="758"/>
        <v>0</v>
      </c>
      <c r="AK206" s="290">
        <f t="shared" si="758"/>
        <v>0</v>
      </c>
      <c r="AL206" s="30">
        <f t="shared" si="758"/>
        <v>0</v>
      </c>
      <c r="AM206" s="30">
        <f t="shared" si="758"/>
        <v>0</v>
      </c>
      <c r="AN206" s="30">
        <f t="shared" si="758"/>
        <v>0</v>
      </c>
      <c r="AO206" s="30">
        <f t="shared" si="758"/>
        <v>0</v>
      </c>
      <c r="AP206" s="30">
        <f t="shared" si="758"/>
        <v>0</v>
      </c>
      <c r="AQ206" s="31">
        <f t="shared" si="758"/>
        <v>0</v>
      </c>
      <c r="AR206" s="206"/>
      <c r="AS206" s="89"/>
      <c r="AT206" s="388"/>
      <c r="AU206" s="388"/>
      <c r="AV206" s="388"/>
      <c r="AX206" s="193"/>
      <c r="AY206" s="193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62" customFormat="1" ht="10.5" customHeight="1" x14ac:dyDescent="0.25">
      <c r="A207" s="490"/>
      <c r="B207" s="491"/>
      <c r="C207" s="491"/>
      <c r="D207" s="492"/>
      <c r="E207" s="492"/>
      <c r="F207" s="492"/>
      <c r="G207" s="492"/>
      <c r="H207" s="91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1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1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125"/>
      <c r="AR207" s="267"/>
      <c r="AS207" s="108"/>
      <c r="AT207" s="194"/>
      <c r="AU207" s="194"/>
      <c r="AV207" s="194"/>
      <c r="AW207" s="267"/>
      <c r="AX207" s="267"/>
      <c r="AY207" s="269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</row>
    <row r="208" spans="1:136" s="62" customFormat="1" ht="15.75" customHeight="1" x14ac:dyDescent="0.25">
      <c r="A208" s="490"/>
      <c r="B208" s="491"/>
      <c r="C208" s="491"/>
      <c r="D208" s="492"/>
      <c r="E208" s="492"/>
      <c r="F208" s="492"/>
      <c r="G208" s="492"/>
      <c r="H208" s="91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1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1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125"/>
      <c r="AR208" s="206"/>
      <c r="AS208" s="497"/>
      <c r="AT208" s="497"/>
      <c r="AU208" s="497"/>
      <c r="AV208" s="49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</row>
    <row r="209" spans="1:136" s="110" customFormat="1" ht="15.75" customHeight="1" x14ac:dyDescent="0.25">
      <c r="A209" s="621" t="s">
        <v>131</v>
      </c>
      <c r="B209" s="622"/>
      <c r="C209" s="622"/>
      <c r="D209" s="623" t="s">
        <v>132</v>
      </c>
      <c r="E209" s="623"/>
      <c r="F209" s="623"/>
      <c r="G209" s="624"/>
      <c r="H209" s="97">
        <f>SUM(I209:S209)</f>
        <v>3756778</v>
      </c>
      <c r="I209" s="98">
        <f t="shared" ref="I209:S209" si="760">I210+I230+I243</f>
        <v>0</v>
      </c>
      <c r="J209" s="284">
        <f t="shared" si="760"/>
        <v>408600</v>
      </c>
      <c r="K209" s="122">
        <f t="shared" si="760"/>
        <v>0</v>
      </c>
      <c r="L209" s="299">
        <f t="shared" si="760"/>
        <v>3242178</v>
      </c>
      <c r="M209" s="119">
        <f t="shared" si="760"/>
        <v>12000</v>
      </c>
      <c r="N209" s="99">
        <f t="shared" si="760"/>
        <v>90000</v>
      </c>
      <c r="O209" s="99">
        <f t="shared" si="760"/>
        <v>0</v>
      </c>
      <c r="P209" s="99">
        <f t="shared" si="760"/>
        <v>0</v>
      </c>
      <c r="Q209" s="99">
        <f t="shared" si="760"/>
        <v>0</v>
      </c>
      <c r="R209" s="99">
        <f t="shared" si="760"/>
        <v>4000</v>
      </c>
      <c r="S209" s="122">
        <f t="shared" si="760"/>
        <v>0</v>
      </c>
      <c r="T209" s="246">
        <f>SUM(U209:AE209)</f>
        <v>0</v>
      </c>
      <c r="U209" s="98">
        <f t="shared" ref="U209:AE209" si="761">U210+U230+U243</f>
        <v>0</v>
      </c>
      <c r="V209" s="284">
        <f t="shared" si="761"/>
        <v>0</v>
      </c>
      <c r="W209" s="122">
        <f t="shared" si="761"/>
        <v>0</v>
      </c>
      <c r="X209" s="299">
        <f t="shared" si="761"/>
        <v>0</v>
      </c>
      <c r="Y209" s="119">
        <f t="shared" si="761"/>
        <v>0</v>
      </c>
      <c r="Z209" s="99">
        <f t="shared" si="761"/>
        <v>0</v>
      </c>
      <c r="AA209" s="99">
        <f t="shared" si="761"/>
        <v>0</v>
      </c>
      <c r="AB209" s="99">
        <f t="shared" si="761"/>
        <v>0</v>
      </c>
      <c r="AC209" s="99">
        <f t="shared" si="761"/>
        <v>0</v>
      </c>
      <c r="AD209" s="99">
        <f t="shared" si="761"/>
        <v>0</v>
      </c>
      <c r="AE209" s="122">
        <f t="shared" si="761"/>
        <v>0</v>
      </c>
      <c r="AF209" s="260">
        <f t="shared" ref="AF209:AF224" si="762">SUM(AG209:AQ209)</f>
        <v>3756778</v>
      </c>
      <c r="AG209" s="462">
        <f t="shared" ref="AG209:AQ209" si="763">AG210+AG230+AG243</f>
        <v>0</v>
      </c>
      <c r="AH209" s="463">
        <f t="shared" si="763"/>
        <v>408600</v>
      </c>
      <c r="AI209" s="464">
        <f t="shared" si="763"/>
        <v>0</v>
      </c>
      <c r="AJ209" s="465">
        <f t="shared" si="763"/>
        <v>3242178</v>
      </c>
      <c r="AK209" s="466">
        <f t="shared" si="763"/>
        <v>12000</v>
      </c>
      <c r="AL209" s="467">
        <f t="shared" si="763"/>
        <v>90000</v>
      </c>
      <c r="AM209" s="467">
        <f t="shared" si="763"/>
        <v>0</v>
      </c>
      <c r="AN209" s="467">
        <f t="shared" si="763"/>
        <v>0</v>
      </c>
      <c r="AO209" s="467">
        <f t="shared" si="763"/>
        <v>0</v>
      </c>
      <c r="AP209" s="467">
        <f t="shared" si="763"/>
        <v>4000</v>
      </c>
      <c r="AQ209" s="464">
        <f t="shared" si="763"/>
        <v>0</v>
      </c>
      <c r="AR209" s="206"/>
      <c r="AS209" s="497"/>
      <c r="AT209" s="497"/>
      <c r="AU209" s="497"/>
      <c r="AV209" s="497"/>
      <c r="AW209" s="497"/>
      <c r="AX209" s="497"/>
      <c r="AY209" s="497"/>
      <c r="AZ209" s="497"/>
      <c r="BA209" s="497"/>
      <c r="BB209" s="497"/>
      <c r="BC209" s="497"/>
      <c r="BD209" s="497"/>
      <c r="BE209" s="497"/>
      <c r="BF209" s="497"/>
      <c r="BG209" s="497"/>
      <c r="BH209" s="497"/>
      <c r="BI209" s="497"/>
      <c r="BJ209" s="497"/>
      <c r="BK209" s="497"/>
      <c r="BL209" s="497"/>
      <c r="BM209" s="497"/>
      <c r="BN209" s="497"/>
      <c r="BO209" s="497"/>
      <c r="BP209" s="496"/>
      <c r="BQ209" s="496"/>
      <c r="BR209" s="496"/>
      <c r="BS209" s="496"/>
      <c r="BT209" s="496"/>
      <c r="BU209" s="496"/>
      <c r="BV209" s="496"/>
      <c r="BW209" s="496"/>
      <c r="BX209" s="496"/>
      <c r="BY209" s="496"/>
      <c r="BZ209" s="496"/>
      <c r="CA209" s="496"/>
      <c r="CB209" s="496"/>
      <c r="CC209" s="496"/>
      <c r="CD209" s="496"/>
      <c r="CE209" s="496"/>
      <c r="CF209" s="496"/>
      <c r="CG209" s="496"/>
      <c r="CH209" s="496"/>
      <c r="CI209" s="496"/>
      <c r="CJ209" s="496"/>
      <c r="CK209" s="496"/>
      <c r="CL209" s="496"/>
      <c r="CM209" s="496"/>
      <c r="CN209" s="496"/>
      <c r="CO209" s="496"/>
      <c r="CP209" s="496"/>
      <c r="CQ209" s="496"/>
      <c r="CR209" s="496"/>
      <c r="CS209" s="496"/>
      <c r="CT209" s="496"/>
      <c r="CU209" s="496"/>
      <c r="CV209" s="496"/>
      <c r="CW209" s="496"/>
      <c r="CX209" s="496"/>
      <c r="CY209" s="496"/>
      <c r="CZ209" s="496"/>
      <c r="DA209" s="496"/>
      <c r="DB209" s="496"/>
      <c r="DC209" s="496"/>
      <c r="DD209" s="496"/>
      <c r="DE209" s="496"/>
      <c r="DF209" s="496"/>
      <c r="DG209" s="496"/>
      <c r="DH209" s="496"/>
      <c r="DI209" s="496"/>
      <c r="DJ209" s="496"/>
      <c r="DK209" s="496"/>
      <c r="DL209" s="496"/>
      <c r="DM209" s="496"/>
      <c r="DN209" s="496"/>
      <c r="DO209" s="496"/>
      <c r="DP209" s="496"/>
      <c r="DQ209" s="496"/>
      <c r="DR209" s="496"/>
      <c r="DS209" s="496"/>
      <c r="DT209" s="496"/>
      <c r="DU209" s="496"/>
      <c r="DV209" s="496"/>
      <c r="DW209" s="496"/>
      <c r="DX209" s="496"/>
      <c r="DY209" s="496"/>
      <c r="DZ209" s="496"/>
      <c r="EA209" s="496"/>
      <c r="EB209" s="496"/>
      <c r="EC209" s="496"/>
      <c r="ED209" s="496"/>
      <c r="EE209" s="496"/>
      <c r="EF209" s="496"/>
    </row>
    <row r="210" spans="1:136" s="74" customFormat="1" ht="15.75" customHeight="1" x14ac:dyDescent="0.25">
      <c r="A210" s="602" t="s">
        <v>133</v>
      </c>
      <c r="B210" s="603"/>
      <c r="C210" s="603"/>
      <c r="D210" s="587" t="s">
        <v>137</v>
      </c>
      <c r="E210" s="587"/>
      <c r="F210" s="587"/>
      <c r="G210" s="588"/>
      <c r="H210" s="83">
        <f>SUM(I210:S210)</f>
        <v>3742778</v>
      </c>
      <c r="I210" s="84">
        <f>I211+I225</f>
        <v>0</v>
      </c>
      <c r="J210" s="285">
        <f t="shared" ref="J210:R210" si="764">J211+J225</f>
        <v>398600</v>
      </c>
      <c r="K210" s="86">
        <f t="shared" si="764"/>
        <v>0</v>
      </c>
      <c r="L210" s="300">
        <f t="shared" si="764"/>
        <v>3242178</v>
      </c>
      <c r="M210" s="120">
        <f t="shared" si="764"/>
        <v>12000</v>
      </c>
      <c r="N210" s="85">
        <f t="shared" si="764"/>
        <v>90000</v>
      </c>
      <c r="O210" s="85">
        <f>O211+O225</f>
        <v>0</v>
      </c>
      <c r="P210" s="85">
        <f t="shared" si="764"/>
        <v>0</v>
      </c>
      <c r="Q210" s="85">
        <f t="shared" si="764"/>
        <v>0</v>
      </c>
      <c r="R210" s="85">
        <f t="shared" si="764"/>
        <v>0</v>
      </c>
      <c r="S210" s="86">
        <f>S211+S225</f>
        <v>0</v>
      </c>
      <c r="T210" s="245">
        <f>SUM(U210:AE210)</f>
        <v>0</v>
      </c>
      <c r="U210" s="84">
        <f>U211+U225</f>
        <v>0</v>
      </c>
      <c r="V210" s="285">
        <f t="shared" ref="V210" si="765">V211+V225</f>
        <v>0</v>
      </c>
      <c r="W210" s="86">
        <f t="shared" ref="W210" si="766">W211+W225</f>
        <v>0</v>
      </c>
      <c r="X210" s="300">
        <f t="shared" ref="X210" si="767">X211+X225</f>
        <v>0</v>
      </c>
      <c r="Y210" s="120">
        <f t="shared" ref="Y210" si="768">Y211+Y225</f>
        <v>0</v>
      </c>
      <c r="Z210" s="85">
        <f t="shared" ref="Z210" si="769">Z211+Z225</f>
        <v>0</v>
      </c>
      <c r="AA210" s="85">
        <f>AA211+AA225</f>
        <v>0</v>
      </c>
      <c r="AB210" s="85">
        <f t="shared" ref="AB210" si="770">AB211+AB225</f>
        <v>0</v>
      </c>
      <c r="AC210" s="85">
        <f t="shared" ref="AC210" si="771">AC211+AC225</f>
        <v>0</v>
      </c>
      <c r="AD210" s="85">
        <f t="shared" ref="AD210" si="772">AD211+AD225</f>
        <v>0</v>
      </c>
      <c r="AE210" s="86">
        <f>AE211+AE225</f>
        <v>0</v>
      </c>
      <c r="AF210" s="261">
        <f>SUM(AG210:AQ210)</f>
        <v>3742778</v>
      </c>
      <c r="AG210" s="468">
        <f>AG211+AG225</f>
        <v>0</v>
      </c>
      <c r="AH210" s="469">
        <f t="shared" ref="AH210" si="773">AH211+AH225</f>
        <v>398600</v>
      </c>
      <c r="AI210" s="470">
        <f t="shared" ref="AI210" si="774">AI211+AI225</f>
        <v>0</v>
      </c>
      <c r="AJ210" s="471">
        <f t="shared" ref="AJ210" si="775">AJ211+AJ225</f>
        <v>3242178</v>
      </c>
      <c r="AK210" s="472">
        <f t="shared" ref="AK210" si="776">AK211+AK225</f>
        <v>12000</v>
      </c>
      <c r="AL210" s="473">
        <f t="shared" ref="AL210" si="777">AL211+AL225</f>
        <v>90000</v>
      </c>
      <c r="AM210" s="473">
        <f>AM211+AM225</f>
        <v>0</v>
      </c>
      <c r="AN210" s="473">
        <f t="shared" ref="AN210" si="778">AN211+AN225</f>
        <v>0</v>
      </c>
      <c r="AO210" s="473">
        <f t="shared" ref="AO210" si="779">AO211+AO225</f>
        <v>0</v>
      </c>
      <c r="AP210" s="473">
        <f t="shared" ref="AP210" si="780">AP211+AP225</f>
        <v>0</v>
      </c>
      <c r="AQ210" s="470">
        <f>AQ211+AQ225</f>
        <v>0</v>
      </c>
      <c r="AR210" s="192"/>
      <c r="AS210" s="497"/>
      <c r="AT210" s="497"/>
      <c r="AU210" s="497"/>
      <c r="AV210" s="497"/>
      <c r="AW210" s="192"/>
      <c r="AX210" s="192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3"/>
      <c r="BP210" s="192"/>
      <c r="BQ210" s="192"/>
      <c r="BR210" s="192"/>
      <c r="BS210" s="192"/>
      <c r="BT210" s="192"/>
      <c r="BU210" s="192"/>
      <c r="BV210" s="192"/>
      <c r="BW210" s="192"/>
      <c r="BX210" s="192"/>
      <c r="BY210" s="192"/>
      <c r="BZ210" s="192"/>
      <c r="CA210" s="192"/>
      <c r="CB210" s="192"/>
      <c r="CC210" s="192"/>
      <c r="CD210" s="192"/>
      <c r="CE210" s="192"/>
      <c r="CF210" s="192"/>
      <c r="CG210" s="192"/>
      <c r="CH210" s="192"/>
      <c r="CI210" s="192"/>
      <c r="CJ210" s="192"/>
      <c r="CK210" s="192"/>
      <c r="CL210" s="192"/>
      <c r="CM210" s="192"/>
      <c r="CN210" s="192"/>
      <c r="CO210" s="192"/>
      <c r="CP210" s="192"/>
      <c r="CQ210" s="192"/>
      <c r="CR210" s="192"/>
      <c r="CS210" s="192"/>
      <c r="CT210" s="192"/>
      <c r="CU210" s="192"/>
      <c r="CV210" s="192"/>
      <c r="CW210" s="192"/>
      <c r="CX210" s="192"/>
      <c r="CY210" s="192"/>
      <c r="CZ210" s="192"/>
      <c r="DA210" s="192"/>
      <c r="DB210" s="192"/>
      <c r="DC210" s="192"/>
      <c r="DD210" s="192"/>
      <c r="DE210" s="192"/>
      <c r="DF210" s="192"/>
      <c r="DG210" s="192"/>
      <c r="DH210" s="192"/>
      <c r="DI210" s="192"/>
      <c r="DJ210" s="192"/>
      <c r="DK210" s="192"/>
      <c r="DL210" s="192"/>
      <c r="DM210" s="192"/>
      <c r="DN210" s="192"/>
      <c r="DO210" s="192"/>
      <c r="DP210" s="192"/>
      <c r="DQ210" s="192"/>
      <c r="DR210" s="192"/>
      <c r="DS210" s="192"/>
      <c r="DT210" s="192"/>
      <c r="DU210" s="192"/>
      <c r="DV210" s="192"/>
      <c r="DW210" s="192"/>
      <c r="DX210" s="192"/>
      <c r="DY210" s="192"/>
      <c r="DZ210" s="192"/>
      <c r="EA210" s="192"/>
      <c r="EB210" s="192"/>
      <c r="EC210" s="192"/>
      <c r="ED210" s="192"/>
      <c r="EE210" s="192"/>
      <c r="EF210" s="192"/>
    </row>
    <row r="211" spans="1:136" s="74" customFormat="1" ht="15.75" customHeight="1" x14ac:dyDescent="0.25">
      <c r="A211" s="493">
        <v>3</v>
      </c>
      <c r="B211" s="68"/>
      <c r="C211" s="90"/>
      <c r="D211" s="614" t="s">
        <v>16</v>
      </c>
      <c r="E211" s="614"/>
      <c r="F211" s="614"/>
      <c r="G211" s="615"/>
      <c r="H211" s="75">
        <f t="shared" ref="H211:H224" si="781">SUM(I211:S211)</f>
        <v>3742778</v>
      </c>
      <c r="I211" s="77">
        <f t="shared" ref="I211:S211" si="782">I212+I216+I222</f>
        <v>0</v>
      </c>
      <c r="J211" s="61">
        <f t="shared" si="782"/>
        <v>398600</v>
      </c>
      <c r="K211" s="79">
        <f t="shared" si="782"/>
        <v>0</v>
      </c>
      <c r="L211" s="301">
        <f t="shared" si="782"/>
        <v>3242178</v>
      </c>
      <c r="M211" s="95">
        <f t="shared" si="782"/>
        <v>12000</v>
      </c>
      <c r="N211" s="78">
        <f t="shared" si="782"/>
        <v>90000</v>
      </c>
      <c r="O211" s="78">
        <f t="shared" si="782"/>
        <v>0</v>
      </c>
      <c r="P211" s="78">
        <f t="shared" si="782"/>
        <v>0</v>
      </c>
      <c r="Q211" s="78">
        <f t="shared" si="782"/>
        <v>0</v>
      </c>
      <c r="R211" s="78">
        <f t="shared" si="782"/>
        <v>0</v>
      </c>
      <c r="S211" s="79">
        <f t="shared" si="782"/>
        <v>0</v>
      </c>
      <c r="T211" s="237">
        <f t="shared" ref="T211:T224" si="783">SUM(U211:AE211)</f>
        <v>0</v>
      </c>
      <c r="U211" s="77">
        <f t="shared" ref="U211:AE211" si="784">U212+U216+U222</f>
        <v>0</v>
      </c>
      <c r="V211" s="61">
        <f t="shared" si="784"/>
        <v>0</v>
      </c>
      <c r="W211" s="79">
        <f t="shared" si="784"/>
        <v>0</v>
      </c>
      <c r="X211" s="301">
        <f t="shared" si="784"/>
        <v>0</v>
      </c>
      <c r="Y211" s="95">
        <f t="shared" si="784"/>
        <v>0</v>
      </c>
      <c r="Z211" s="78">
        <f t="shared" si="784"/>
        <v>0</v>
      </c>
      <c r="AA211" s="78">
        <f t="shared" si="784"/>
        <v>0</v>
      </c>
      <c r="AB211" s="78">
        <f t="shared" si="784"/>
        <v>0</v>
      </c>
      <c r="AC211" s="78">
        <f t="shared" si="784"/>
        <v>0</v>
      </c>
      <c r="AD211" s="78">
        <f t="shared" si="784"/>
        <v>0</v>
      </c>
      <c r="AE211" s="79">
        <f t="shared" si="784"/>
        <v>0</v>
      </c>
      <c r="AF211" s="262">
        <f t="shared" si="762"/>
        <v>3742778</v>
      </c>
      <c r="AG211" s="315">
        <f t="shared" ref="AG211:AQ211" si="785">AG212+AG216+AG222</f>
        <v>0</v>
      </c>
      <c r="AH211" s="263">
        <f t="shared" si="785"/>
        <v>398600</v>
      </c>
      <c r="AI211" s="239">
        <f t="shared" si="785"/>
        <v>0</v>
      </c>
      <c r="AJ211" s="303">
        <f t="shared" si="785"/>
        <v>3242178</v>
      </c>
      <c r="AK211" s="240">
        <f t="shared" si="785"/>
        <v>12000</v>
      </c>
      <c r="AL211" s="241">
        <f t="shared" si="785"/>
        <v>90000</v>
      </c>
      <c r="AM211" s="241">
        <f t="shared" si="785"/>
        <v>0</v>
      </c>
      <c r="AN211" s="241">
        <f t="shared" si="785"/>
        <v>0</v>
      </c>
      <c r="AO211" s="241">
        <f t="shared" si="785"/>
        <v>0</v>
      </c>
      <c r="AP211" s="241">
        <f t="shared" si="785"/>
        <v>0</v>
      </c>
      <c r="AQ211" s="239">
        <f t="shared" si="785"/>
        <v>0</v>
      </c>
      <c r="AR211" s="192"/>
      <c r="AS211" s="496"/>
      <c r="AT211" s="496"/>
      <c r="AU211" s="496"/>
      <c r="AV211" s="496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2"/>
      <c r="BO211" s="192"/>
      <c r="BP211" s="192"/>
      <c r="BQ211" s="192"/>
      <c r="BR211" s="192"/>
      <c r="BS211" s="192"/>
      <c r="BT211" s="192"/>
      <c r="BU211" s="192"/>
      <c r="BV211" s="192"/>
      <c r="BW211" s="192"/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  <c r="DA211" s="192"/>
      <c r="DB211" s="192"/>
      <c r="DC211" s="192"/>
      <c r="DD211" s="192"/>
      <c r="DE211" s="192"/>
      <c r="DF211" s="192"/>
      <c r="DG211" s="192"/>
      <c r="DH211" s="192"/>
      <c r="DI211" s="192"/>
      <c r="DJ211" s="192"/>
      <c r="DK211" s="192"/>
      <c r="DL211" s="192"/>
      <c r="DM211" s="192"/>
      <c r="DN211" s="192"/>
      <c r="DO211" s="192"/>
      <c r="DP211" s="192"/>
      <c r="DQ211" s="192"/>
      <c r="DR211" s="192"/>
      <c r="DS211" s="192"/>
      <c r="DT211" s="192"/>
      <c r="DU211" s="192"/>
      <c r="DV211" s="192"/>
      <c r="DW211" s="192"/>
      <c r="DX211" s="192"/>
      <c r="DY211" s="192"/>
      <c r="DZ211" s="192"/>
      <c r="EA211" s="192"/>
      <c r="EB211" s="192"/>
      <c r="EC211" s="192"/>
      <c r="ED211" s="192"/>
      <c r="EE211" s="192"/>
      <c r="EF211" s="192"/>
    </row>
    <row r="212" spans="1:136" s="73" customFormat="1" ht="15.75" customHeight="1" x14ac:dyDescent="0.25">
      <c r="A212" s="581">
        <v>31</v>
      </c>
      <c r="B212" s="582"/>
      <c r="C212" s="90"/>
      <c r="D212" s="583" t="s">
        <v>0</v>
      </c>
      <c r="E212" s="583"/>
      <c r="F212" s="583"/>
      <c r="G212" s="584"/>
      <c r="H212" s="75">
        <f t="shared" si="781"/>
        <v>3032500</v>
      </c>
      <c r="I212" s="96">
        <f>SUM(I213:I215)</f>
        <v>0</v>
      </c>
      <c r="J212" s="61">
        <f>SUM(J213:J215)</f>
        <v>0</v>
      </c>
      <c r="K212" s="79">
        <f t="shared" ref="K212:S212" si="786">SUM(K213:K215)</f>
        <v>0</v>
      </c>
      <c r="L212" s="301">
        <f t="shared" si="786"/>
        <v>3032500</v>
      </c>
      <c r="M212" s="95">
        <f t="shared" si="786"/>
        <v>0</v>
      </c>
      <c r="N212" s="78">
        <f t="shared" si="786"/>
        <v>0</v>
      </c>
      <c r="O212" s="78">
        <f t="shared" ref="O212" si="787">SUM(O213:O215)</f>
        <v>0</v>
      </c>
      <c r="P212" s="78">
        <f t="shared" si="786"/>
        <v>0</v>
      </c>
      <c r="Q212" s="78">
        <f t="shared" si="786"/>
        <v>0</v>
      </c>
      <c r="R212" s="78">
        <f t="shared" si="786"/>
        <v>0</v>
      </c>
      <c r="S212" s="229">
        <f t="shared" si="786"/>
        <v>0</v>
      </c>
      <c r="T212" s="248">
        <f t="shared" si="783"/>
        <v>0</v>
      </c>
      <c r="U212" s="96">
        <f>SUM(U213:U215)</f>
        <v>0</v>
      </c>
      <c r="V212" s="78">
        <f>SUM(V213:V215)</f>
        <v>0</v>
      </c>
      <c r="W212" s="79">
        <f t="shared" ref="W212:AE212" si="788">SUM(W213:W215)</f>
        <v>0</v>
      </c>
      <c r="X212" s="301">
        <f t="shared" si="788"/>
        <v>0</v>
      </c>
      <c r="Y212" s="95">
        <f t="shared" si="788"/>
        <v>0</v>
      </c>
      <c r="Z212" s="78">
        <f t="shared" si="788"/>
        <v>0</v>
      </c>
      <c r="AA212" s="78">
        <f t="shared" ref="AA212" si="789">SUM(AA213:AA215)</f>
        <v>0</v>
      </c>
      <c r="AB212" s="78">
        <f t="shared" si="788"/>
        <v>0</v>
      </c>
      <c r="AC212" s="78">
        <f t="shared" si="788"/>
        <v>0</v>
      </c>
      <c r="AD212" s="78">
        <f t="shared" si="788"/>
        <v>0</v>
      </c>
      <c r="AE212" s="229">
        <f t="shared" si="788"/>
        <v>0</v>
      </c>
      <c r="AF212" s="262">
        <f t="shared" si="762"/>
        <v>3032500</v>
      </c>
      <c r="AG212" s="238">
        <f>SUM(AG213:AG215)</f>
        <v>0</v>
      </c>
      <c r="AH212" s="241">
        <f>SUM(AH213:AH215)</f>
        <v>0</v>
      </c>
      <c r="AI212" s="239">
        <f t="shared" ref="AI212:AQ212" si="790">SUM(AI213:AI215)</f>
        <v>0</v>
      </c>
      <c r="AJ212" s="303">
        <f t="shared" si="790"/>
        <v>3032500</v>
      </c>
      <c r="AK212" s="240">
        <f t="shared" si="790"/>
        <v>0</v>
      </c>
      <c r="AL212" s="241">
        <f t="shared" si="790"/>
        <v>0</v>
      </c>
      <c r="AM212" s="241">
        <f t="shared" ref="AM212" si="791">SUM(AM213:AM215)</f>
        <v>0</v>
      </c>
      <c r="AN212" s="241">
        <f t="shared" si="790"/>
        <v>0</v>
      </c>
      <c r="AO212" s="241">
        <f t="shared" si="790"/>
        <v>0</v>
      </c>
      <c r="AP212" s="241">
        <f t="shared" si="790"/>
        <v>0</v>
      </c>
      <c r="AQ212" s="242">
        <f t="shared" si="790"/>
        <v>0</v>
      </c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0"/>
      <c r="BW212" s="190"/>
      <c r="BX212" s="190"/>
      <c r="BY212" s="190"/>
      <c r="BZ212" s="190"/>
      <c r="CA212" s="190"/>
      <c r="CB212" s="190"/>
      <c r="CC212" s="190"/>
      <c r="CD212" s="190"/>
      <c r="CE212" s="190"/>
      <c r="CF212" s="190"/>
      <c r="CG212" s="190"/>
      <c r="CH212" s="190"/>
      <c r="CI212" s="190"/>
      <c r="CJ212" s="190"/>
      <c r="CK212" s="190"/>
      <c r="CL212" s="190"/>
      <c r="CM212" s="190"/>
      <c r="CN212" s="190"/>
      <c r="CO212" s="190"/>
      <c r="CP212" s="190"/>
      <c r="CQ212" s="190"/>
      <c r="CR212" s="190"/>
      <c r="CS212" s="190"/>
      <c r="CT212" s="190"/>
      <c r="CU212" s="190"/>
      <c r="CV212" s="190"/>
      <c r="CW212" s="190"/>
      <c r="CX212" s="190"/>
      <c r="CY212" s="190"/>
      <c r="CZ212" s="190"/>
      <c r="DA212" s="190"/>
      <c r="DB212" s="190"/>
      <c r="DC212" s="190"/>
      <c r="DD212" s="190"/>
      <c r="DE212" s="190"/>
      <c r="DF212" s="190"/>
      <c r="DG212" s="190"/>
      <c r="DH212" s="190"/>
      <c r="DI212" s="190"/>
      <c r="DJ212" s="190"/>
      <c r="DK212" s="190"/>
      <c r="DL212" s="190"/>
      <c r="DM212" s="190"/>
      <c r="DN212" s="190"/>
      <c r="DO212" s="190"/>
      <c r="DP212" s="190"/>
      <c r="DQ212" s="190"/>
      <c r="DR212" s="190"/>
      <c r="DS212" s="190"/>
      <c r="DT212" s="190"/>
      <c r="DU212" s="190"/>
      <c r="DV212" s="190"/>
      <c r="DW212" s="190"/>
      <c r="DX212" s="190"/>
      <c r="DY212" s="190"/>
      <c r="DZ212" s="190"/>
      <c r="EA212" s="190"/>
      <c r="EB212" s="190"/>
      <c r="EC212" s="190"/>
      <c r="ED212" s="190"/>
      <c r="EE212" s="190"/>
      <c r="EF212" s="190"/>
    </row>
    <row r="213" spans="1:136" s="72" customFormat="1" ht="15.75" customHeight="1" x14ac:dyDescent="0.25">
      <c r="A213" s="230"/>
      <c r="B213" s="179"/>
      <c r="C213" s="179">
        <v>311</v>
      </c>
      <c r="D213" s="577" t="s">
        <v>1</v>
      </c>
      <c r="E213" s="577"/>
      <c r="F213" s="577"/>
      <c r="G213" s="578"/>
      <c r="H213" s="76">
        <f t="shared" si="781"/>
        <v>2500000</v>
      </c>
      <c r="I213" s="80"/>
      <c r="J213" s="94"/>
      <c r="K213" s="82"/>
      <c r="L213" s="302">
        <v>2500000</v>
      </c>
      <c r="M213" s="118"/>
      <c r="N213" s="81"/>
      <c r="O213" s="81"/>
      <c r="P213" s="81"/>
      <c r="Q213" s="81"/>
      <c r="R213" s="81"/>
      <c r="S213" s="82"/>
      <c r="T213" s="28">
        <f t="shared" si="783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762"/>
        <v>2500000</v>
      </c>
      <c r="AG213" s="29">
        <f t="shared" ref="AG213:AG215" si="792">I213+U213</f>
        <v>0</v>
      </c>
      <c r="AH213" s="92">
        <f t="shared" ref="AH213:AH215" si="793">J213+V213</f>
        <v>0</v>
      </c>
      <c r="AI213" s="31">
        <f t="shared" ref="AI213:AI215" si="794">K213+W213</f>
        <v>0</v>
      </c>
      <c r="AJ213" s="326">
        <f t="shared" ref="AJ213:AJ215" si="795">L213+X213</f>
        <v>2500000</v>
      </c>
      <c r="AK213" s="290">
        <f t="shared" ref="AK213:AK215" si="796">M213+Y213</f>
        <v>0</v>
      </c>
      <c r="AL213" s="30">
        <f t="shared" ref="AL213:AL215" si="797">N213+Z213</f>
        <v>0</v>
      </c>
      <c r="AM213" s="30">
        <f t="shared" ref="AM213:AM215" si="798">O213+AA213</f>
        <v>0</v>
      </c>
      <c r="AN213" s="30">
        <f t="shared" ref="AN213:AN215" si="799">P213+AB213</f>
        <v>0</v>
      </c>
      <c r="AO213" s="30">
        <f t="shared" ref="AO213:AO215" si="800">Q213+AC213</f>
        <v>0</v>
      </c>
      <c r="AP213" s="30">
        <f t="shared" ref="AP213:AP215" si="801">R213+AD213</f>
        <v>0</v>
      </c>
      <c r="AQ213" s="31">
        <f t="shared" ref="AQ213:AQ215" si="802">S213+AE213</f>
        <v>0</v>
      </c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2" customFormat="1" ht="12.75" customHeight="1" x14ac:dyDescent="0.25">
      <c r="A214" s="230"/>
      <c r="B214" s="179"/>
      <c r="C214" s="179">
        <v>312</v>
      </c>
      <c r="D214" s="577" t="s">
        <v>2</v>
      </c>
      <c r="E214" s="577"/>
      <c r="F214" s="577"/>
      <c r="G214" s="578"/>
      <c r="H214" s="76">
        <f t="shared" si="781"/>
        <v>120000</v>
      </c>
      <c r="I214" s="80"/>
      <c r="J214" s="94"/>
      <c r="K214" s="82"/>
      <c r="L214" s="302">
        <v>120000</v>
      </c>
      <c r="M214" s="118"/>
      <c r="N214" s="81"/>
      <c r="O214" s="81"/>
      <c r="P214" s="81"/>
      <c r="Q214" s="81"/>
      <c r="R214" s="81"/>
      <c r="S214" s="82"/>
      <c r="T214" s="28">
        <f t="shared" si="783"/>
        <v>0</v>
      </c>
      <c r="U214" s="80"/>
      <c r="V214" s="94"/>
      <c r="W214" s="82"/>
      <c r="X214" s="302"/>
      <c r="Y214" s="118"/>
      <c r="Z214" s="81"/>
      <c r="AA214" s="81"/>
      <c r="AB214" s="81"/>
      <c r="AC214" s="81"/>
      <c r="AD214" s="81"/>
      <c r="AE214" s="82"/>
      <c r="AF214" s="109">
        <f t="shared" si="762"/>
        <v>120000</v>
      </c>
      <c r="AG214" s="29">
        <f t="shared" si="792"/>
        <v>0</v>
      </c>
      <c r="AH214" s="92">
        <f t="shared" si="793"/>
        <v>0</v>
      </c>
      <c r="AI214" s="31">
        <f t="shared" si="794"/>
        <v>0</v>
      </c>
      <c r="AJ214" s="326">
        <f t="shared" si="795"/>
        <v>120000</v>
      </c>
      <c r="AK214" s="290">
        <f t="shared" si="796"/>
        <v>0</v>
      </c>
      <c r="AL214" s="30">
        <f t="shared" si="797"/>
        <v>0</v>
      </c>
      <c r="AM214" s="30">
        <f t="shared" si="798"/>
        <v>0</v>
      </c>
      <c r="AN214" s="30">
        <f t="shared" si="799"/>
        <v>0</v>
      </c>
      <c r="AO214" s="30">
        <f t="shared" si="800"/>
        <v>0</v>
      </c>
      <c r="AP214" s="30">
        <f t="shared" si="801"/>
        <v>0</v>
      </c>
      <c r="AQ214" s="31">
        <f t="shared" si="802"/>
        <v>0</v>
      </c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</row>
    <row r="215" spans="1:136" s="72" customFormat="1" ht="25.9" customHeight="1" x14ac:dyDescent="0.25">
      <c r="A215" s="230"/>
      <c r="B215" s="179"/>
      <c r="C215" s="179">
        <v>313</v>
      </c>
      <c r="D215" s="577" t="s">
        <v>3</v>
      </c>
      <c r="E215" s="577"/>
      <c r="F215" s="577"/>
      <c r="G215" s="578"/>
      <c r="H215" s="76">
        <f t="shared" si="781"/>
        <v>412500</v>
      </c>
      <c r="I215" s="80"/>
      <c r="J215" s="94"/>
      <c r="K215" s="82"/>
      <c r="L215" s="302">
        <v>412500</v>
      </c>
      <c r="M215" s="118"/>
      <c r="N215" s="81"/>
      <c r="O215" s="81"/>
      <c r="P215" s="81"/>
      <c r="Q215" s="81"/>
      <c r="R215" s="81"/>
      <c r="S215" s="82"/>
      <c r="T215" s="28">
        <f t="shared" si="783"/>
        <v>0</v>
      </c>
      <c r="U215" s="80"/>
      <c r="V215" s="94"/>
      <c r="W215" s="82"/>
      <c r="X215" s="302"/>
      <c r="Y215" s="118"/>
      <c r="Z215" s="81"/>
      <c r="AA215" s="81"/>
      <c r="AB215" s="81"/>
      <c r="AC215" s="81"/>
      <c r="AD215" s="81"/>
      <c r="AE215" s="82"/>
      <c r="AF215" s="109">
        <f t="shared" si="762"/>
        <v>412500</v>
      </c>
      <c r="AG215" s="29">
        <f t="shared" si="792"/>
        <v>0</v>
      </c>
      <c r="AH215" s="92">
        <f t="shared" si="793"/>
        <v>0</v>
      </c>
      <c r="AI215" s="31">
        <f t="shared" si="794"/>
        <v>0</v>
      </c>
      <c r="AJ215" s="326">
        <f t="shared" si="795"/>
        <v>412500</v>
      </c>
      <c r="AK215" s="290">
        <f t="shared" si="796"/>
        <v>0</v>
      </c>
      <c r="AL215" s="30">
        <f t="shared" si="797"/>
        <v>0</v>
      </c>
      <c r="AM215" s="30">
        <f t="shared" si="798"/>
        <v>0</v>
      </c>
      <c r="AN215" s="30">
        <f t="shared" si="799"/>
        <v>0</v>
      </c>
      <c r="AO215" s="30">
        <f t="shared" si="800"/>
        <v>0</v>
      </c>
      <c r="AP215" s="30">
        <f t="shared" si="801"/>
        <v>0</v>
      </c>
      <c r="AQ215" s="31">
        <f t="shared" si="802"/>
        <v>0</v>
      </c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3" customFormat="1" ht="15.75" customHeight="1" x14ac:dyDescent="0.25">
      <c r="A216" s="581">
        <v>32</v>
      </c>
      <c r="B216" s="582"/>
      <c r="C216" s="90"/>
      <c r="D216" s="583" t="s">
        <v>4</v>
      </c>
      <c r="E216" s="583"/>
      <c r="F216" s="583"/>
      <c r="G216" s="584"/>
      <c r="H216" s="75">
        <f t="shared" si="781"/>
        <v>704878</v>
      </c>
      <c r="I216" s="77">
        <f>SUM(I217:I221)</f>
        <v>0</v>
      </c>
      <c r="J216" s="61">
        <f>SUM(J217:J221)</f>
        <v>393200</v>
      </c>
      <c r="K216" s="79">
        <f t="shared" ref="K216:S216" si="803">SUM(K217:K221)</f>
        <v>0</v>
      </c>
      <c r="L216" s="301">
        <f>SUM(L217:L221)</f>
        <v>209678</v>
      </c>
      <c r="M216" s="95">
        <f t="shared" si="803"/>
        <v>12000</v>
      </c>
      <c r="N216" s="78">
        <f t="shared" si="803"/>
        <v>90000</v>
      </c>
      <c r="O216" s="78">
        <f t="shared" ref="O216" si="804">SUM(O217:O221)</f>
        <v>0</v>
      </c>
      <c r="P216" s="78">
        <f t="shared" si="803"/>
        <v>0</v>
      </c>
      <c r="Q216" s="78">
        <f t="shared" si="803"/>
        <v>0</v>
      </c>
      <c r="R216" s="78">
        <f t="shared" si="803"/>
        <v>0</v>
      </c>
      <c r="S216" s="79">
        <f t="shared" si="803"/>
        <v>0</v>
      </c>
      <c r="T216" s="237">
        <f t="shared" si="783"/>
        <v>0</v>
      </c>
      <c r="U216" s="77">
        <f>SUM(U217:U221)</f>
        <v>0</v>
      </c>
      <c r="V216" s="61">
        <f>SUM(V217:V221)</f>
        <v>0</v>
      </c>
      <c r="W216" s="79">
        <f t="shared" ref="W216" si="805">SUM(W217:W221)</f>
        <v>0</v>
      </c>
      <c r="X216" s="301">
        <f>SUM(X217:X221)</f>
        <v>0</v>
      </c>
      <c r="Y216" s="95">
        <f t="shared" ref="Y216:AE216" si="806">SUM(Y217:Y221)</f>
        <v>0</v>
      </c>
      <c r="Z216" s="78">
        <f t="shared" si="806"/>
        <v>0</v>
      </c>
      <c r="AA216" s="78">
        <f t="shared" ref="AA216" si="807">SUM(AA217:AA221)</f>
        <v>0</v>
      </c>
      <c r="AB216" s="78">
        <f t="shared" si="806"/>
        <v>0</v>
      </c>
      <c r="AC216" s="78">
        <f t="shared" si="806"/>
        <v>0</v>
      </c>
      <c r="AD216" s="78">
        <f t="shared" si="806"/>
        <v>0</v>
      </c>
      <c r="AE216" s="79">
        <f t="shared" si="806"/>
        <v>0</v>
      </c>
      <c r="AF216" s="262">
        <f t="shared" si="762"/>
        <v>704878</v>
      </c>
      <c r="AG216" s="315">
        <f>SUM(AG217:AG221)</f>
        <v>0</v>
      </c>
      <c r="AH216" s="263">
        <f>SUM(AH217:AH221)</f>
        <v>393200</v>
      </c>
      <c r="AI216" s="239">
        <f t="shared" ref="AI216" si="808">SUM(AI217:AI221)</f>
        <v>0</v>
      </c>
      <c r="AJ216" s="303">
        <f>SUM(AJ217:AJ221)</f>
        <v>209678</v>
      </c>
      <c r="AK216" s="240">
        <f t="shared" ref="AK216:AQ216" si="809">SUM(AK217:AK221)</f>
        <v>12000</v>
      </c>
      <c r="AL216" s="241">
        <f t="shared" si="809"/>
        <v>90000</v>
      </c>
      <c r="AM216" s="241">
        <f t="shared" ref="AM216" si="810">SUM(AM217:AM221)</f>
        <v>0</v>
      </c>
      <c r="AN216" s="241">
        <f t="shared" si="809"/>
        <v>0</v>
      </c>
      <c r="AO216" s="241">
        <f t="shared" si="809"/>
        <v>0</v>
      </c>
      <c r="AP216" s="241">
        <f t="shared" si="809"/>
        <v>0</v>
      </c>
      <c r="AQ216" s="239">
        <f t="shared" si="809"/>
        <v>0</v>
      </c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  <c r="BJ216" s="190"/>
      <c r="BK216" s="190"/>
      <c r="BL216" s="190"/>
      <c r="BM216" s="190"/>
      <c r="BN216" s="190"/>
      <c r="BO216" s="190"/>
      <c r="BP216" s="190"/>
      <c r="BQ216" s="190"/>
      <c r="BR216" s="190"/>
      <c r="BS216" s="190"/>
      <c r="BT216" s="190"/>
      <c r="BU216" s="190"/>
      <c r="BV216" s="190"/>
      <c r="BW216" s="190"/>
      <c r="BX216" s="190"/>
      <c r="BY216" s="190"/>
      <c r="BZ216" s="190"/>
      <c r="CA216" s="190"/>
      <c r="CB216" s="190"/>
      <c r="CC216" s="190"/>
      <c r="CD216" s="190"/>
      <c r="CE216" s="190"/>
      <c r="CF216" s="190"/>
      <c r="CG216" s="190"/>
      <c r="CH216" s="190"/>
      <c r="CI216" s="190"/>
      <c r="CJ216" s="190"/>
      <c r="CK216" s="190"/>
      <c r="CL216" s="190"/>
      <c r="CM216" s="190"/>
      <c r="CN216" s="190"/>
      <c r="CO216" s="190"/>
      <c r="CP216" s="190"/>
      <c r="CQ216" s="190"/>
      <c r="CR216" s="190"/>
      <c r="CS216" s="190"/>
      <c r="CT216" s="190"/>
      <c r="CU216" s="190"/>
      <c r="CV216" s="190"/>
      <c r="CW216" s="190"/>
      <c r="CX216" s="190"/>
      <c r="CY216" s="190"/>
      <c r="CZ216" s="190"/>
      <c r="DA216" s="190"/>
      <c r="DB216" s="190"/>
      <c r="DC216" s="190"/>
      <c r="DD216" s="190"/>
      <c r="DE216" s="190"/>
      <c r="DF216" s="190"/>
      <c r="DG216" s="190"/>
      <c r="DH216" s="190"/>
      <c r="DI216" s="190"/>
      <c r="DJ216" s="190"/>
      <c r="DK216" s="190"/>
      <c r="DL216" s="190"/>
      <c r="DM216" s="190"/>
      <c r="DN216" s="190"/>
      <c r="DO216" s="190"/>
      <c r="DP216" s="190"/>
      <c r="DQ216" s="190"/>
      <c r="DR216" s="190"/>
      <c r="DS216" s="190"/>
      <c r="DT216" s="190"/>
      <c r="DU216" s="190"/>
      <c r="DV216" s="190"/>
      <c r="DW216" s="190"/>
      <c r="DX216" s="190"/>
      <c r="DY216" s="190"/>
      <c r="DZ216" s="190"/>
      <c r="EA216" s="190"/>
      <c r="EB216" s="190"/>
      <c r="EC216" s="190"/>
      <c r="ED216" s="190"/>
      <c r="EE216" s="190"/>
      <c r="EF216" s="190"/>
    </row>
    <row r="217" spans="1:136" s="72" customFormat="1" ht="15.75" customHeight="1" x14ac:dyDescent="0.25">
      <c r="A217" s="230"/>
      <c r="B217" s="179"/>
      <c r="C217" s="179">
        <v>321</v>
      </c>
      <c r="D217" s="577" t="s">
        <v>5</v>
      </c>
      <c r="E217" s="577"/>
      <c r="F217" s="577"/>
      <c r="G217" s="578"/>
      <c r="H217" s="76">
        <f t="shared" si="781"/>
        <v>233200</v>
      </c>
      <c r="I217" s="80"/>
      <c r="J217" s="94">
        <v>48200</v>
      </c>
      <c r="K217" s="82"/>
      <c r="L217" s="302">
        <v>185000</v>
      </c>
      <c r="M217" s="118"/>
      <c r="N217" s="81"/>
      <c r="O217" s="81"/>
      <c r="P217" s="81"/>
      <c r="Q217" s="81"/>
      <c r="R217" s="81"/>
      <c r="S217" s="82"/>
      <c r="T217" s="28">
        <f t="shared" si="783"/>
        <v>-23200</v>
      </c>
      <c r="U217" s="80"/>
      <c r="V217" s="94">
        <v>-23200</v>
      </c>
      <c r="W217" s="82"/>
      <c r="X217" s="302"/>
      <c r="Y217" s="118"/>
      <c r="Z217" s="81"/>
      <c r="AA217" s="81"/>
      <c r="AB217" s="81"/>
      <c r="AC217" s="81"/>
      <c r="AD217" s="81"/>
      <c r="AE217" s="82"/>
      <c r="AF217" s="109">
        <f t="shared" si="762"/>
        <v>210000</v>
      </c>
      <c r="AG217" s="29">
        <f t="shared" ref="AG217:AG221" si="811">I217+U217</f>
        <v>0</v>
      </c>
      <c r="AH217" s="92">
        <f t="shared" ref="AH217:AH221" si="812">J217+V217</f>
        <v>25000</v>
      </c>
      <c r="AI217" s="31">
        <f t="shared" ref="AI217:AI221" si="813">K217+W217</f>
        <v>0</v>
      </c>
      <c r="AJ217" s="326">
        <f t="shared" ref="AJ217:AJ221" si="814">L217+X217</f>
        <v>185000</v>
      </c>
      <c r="AK217" s="290">
        <f t="shared" ref="AK217:AK221" si="815">M217+Y217</f>
        <v>0</v>
      </c>
      <c r="AL217" s="30">
        <f t="shared" ref="AL217:AL221" si="816">N217+Z217</f>
        <v>0</v>
      </c>
      <c r="AM217" s="30">
        <f t="shared" ref="AM217:AM221" si="817">O217+AA217</f>
        <v>0</v>
      </c>
      <c r="AN217" s="30">
        <f t="shared" ref="AN217:AN221" si="818">P217+AB217</f>
        <v>0</v>
      </c>
      <c r="AO217" s="30">
        <f t="shared" ref="AO217:AO221" si="819">Q217+AC217</f>
        <v>0</v>
      </c>
      <c r="AP217" s="30">
        <f t="shared" ref="AP217:AP221" si="820">R217+AD217</f>
        <v>0</v>
      </c>
      <c r="AQ217" s="31">
        <f t="shared" ref="AQ217:AQ221" si="821">S217+AE217</f>
        <v>0</v>
      </c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.75" customHeight="1" x14ac:dyDescent="0.25">
      <c r="A218" s="230"/>
      <c r="B218" s="179"/>
      <c r="C218" s="179">
        <v>322</v>
      </c>
      <c r="D218" s="577" t="s">
        <v>6</v>
      </c>
      <c r="E218" s="577"/>
      <c r="F218" s="577"/>
      <c r="G218" s="578"/>
      <c r="H218" s="76">
        <f t="shared" si="781"/>
        <v>224678</v>
      </c>
      <c r="I218" s="80"/>
      <c r="J218" s="94">
        <v>200000</v>
      </c>
      <c r="K218" s="82"/>
      <c r="L218" s="302">
        <v>24678</v>
      </c>
      <c r="M218" s="118"/>
      <c r="N218" s="81"/>
      <c r="O218" s="81"/>
      <c r="P218" s="81"/>
      <c r="Q218" s="81"/>
      <c r="R218" s="81"/>
      <c r="S218" s="82"/>
      <c r="T218" s="28">
        <f t="shared" si="783"/>
        <v>20000</v>
      </c>
      <c r="U218" s="80"/>
      <c r="V218" s="94">
        <v>20000</v>
      </c>
      <c r="W218" s="82"/>
      <c r="X218" s="302"/>
      <c r="Y218" s="118"/>
      <c r="Z218" s="81"/>
      <c r="AA218" s="81"/>
      <c r="AB218" s="81"/>
      <c r="AC218" s="81"/>
      <c r="AD218" s="81"/>
      <c r="AE218" s="82"/>
      <c r="AF218" s="109">
        <f t="shared" si="762"/>
        <v>244678</v>
      </c>
      <c r="AG218" s="29">
        <f t="shared" si="811"/>
        <v>0</v>
      </c>
      <c r="AH218" s="92">
        <f t="shared" si="812"/>
        <v>220000</v>
      </c>
      <c r="AI218" s="31">
        <f t="shared" si="813"/>
        <v>0</v>
      </c>
      <c r="AJ218" s="326">
        <f t="shared" si="814"/>
        <v>24678</v>
      </c>
      <c r="AK218" s="290">
        <f t="shared" si="815"/>
        <v>0</v>
      </c>
      <c r="AL218" s="30">
        <f t="shared" si="816"/>
        <v>0</v>
      </c>
      <c r="AM218" s="30">
        <f t="shared" si="817"/>
        <v>0</v>
      </c>
      <c r="AN218" s="30">
        <f t="shared" si="818"/>
        <v>0</v>
      </c>
      <c r="AO218" s="30">
        <f t="shared" si="819"/>
        <v>0</v>
      </c>
      <c r="AP218" s="30">
        <f t="shared" si="820"/>
        <v>0</v>
      </c>
      <c r="AQ218" s="31">
        <f t="shared" si="821"/>
        <v>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2" customFormat="1" ht="15.75" customHeight="1" x14ac:dyDescent="0.25">
      <c r="A219" s="230"/>
      <c r="B219" s="179"/>
      <c r="C219" s="179">
        <v>323</v>
      </c>
      <c r="D219" s="577" t="s">
        <v>7</v>
      </c>
      <c r="E219" s="577"/>
      <c r="F219" s="577"/>
      <c r="G219" s="578"/>
      <c r="H219" s="76">
        <f>SUM(I219:S219)</f>
        <v>147000</v>
      </c>
      <c r="I219" s="80"/>
      <c r="J219" s="94">
        <v>135000</v>
      </c>
      <c r="K219" s="82"/>
      <c r="L219" s="302"/>
      <c r="M219" s="118">
        <v>12000</v>
      </c>
      <c r="N219" s="81"/>
      <c r="O219" s="81"/>
      <c r="P219" s="81"/>
      <c r="Q219" s="81"/>
      <c r="R219" s="81"/>
      <c r="S219" s="82"/>
      <c r="T219" s="28">
        <f>SUM(U219:AE219)</f>
        <v>3200</v>
      </c>
      <c r="U219" s="80"/>
      <c r="V219" s="94">
        <v>3200</v>
      </c>
      <c r="W219" s="82"/>
      <c r="X219" s="302"/>
      <c r="Y219" s="118"/>
      <c r="Z219" s="81"/>
      <c r="AA219" s="81"/>
      <c r="AB219" s="81"/>
      <c r="AC219" s="81"/>
      <c r="AD219" s="81"/>
      <c r="AE219" s="82"/>
      <c r="AF219" s="109">
        <f t="shared" si="762"/>
        <v>150200</v>
      </c>
      <c r="AG219" s="29">
        <f t="shared" si="811"/>
        <v>0</v>
      </c>
      <c r="AH219" s="92">
        <f t="shared" si="812"/>
        <v>138200</v>
      </c>
      <c r="AI219" s="31">
        <f t="shared" si="813"/>
        <v>0</v>
      </c>
      <c r="AJ219" s="326">
        <f t="shared" si="814"/>
        <v>0</v>
      </c>
      <c r="AK219" s="290">
        <f t="shared" si="815"/>
        <v>12000</v>
      </c>
      <c r="AL219" s="30">
        <f t="shared" si="816"/>
        <v>0</v>
      </c>
      <c r="AM219" s="30">
        <f t="shared" si="817"/>
        <v>0</v>
      </c>
      <c r="AN219" s="30">
        <f t="shared" si="818"/>
        <v>0</v>
      </c>
      <c r="AO219" s="30">
        <f t="shared" si="819"/>
        <v>0</v>
      </c>
      <c r="AP219" s="30">
        <f t="shared" si="820"/>
        <v>0</v>
      </c>
      <c r="AQ219" s="31">
        <f t="shared" si="821"/>
        <v>0</v>
      </c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</row>
    <row r="220" spans="1:136" s="72" customFormat="1" ht="15.75" customHeight="1" x14ac:dyDescent="0.25">
      <c r="A220" s="230"/>
      <c r="B220" s="179"/>
      <c r="C220" s="179">
        <v>324</v>
      </c>
      <c r="D220" s="577" t="s">
        <v>90</v>
      </c>
      <c r="E220" s="577"/>
      <c r="F220" s="577"/>
      <c r="G220" s="578"/>
      <c r="H220" s="76">
        <f t="shared" si="781"/>
        <v>0</v>
      </c>
      <c r="I220" s="80"/>
      <c r="J220" s="94"/>
      <c r="K220" s="82"/>
      <c r="L220" s="302"/>
      <c r="M220" s="118"/>
      <c r="N220" s="81"/>
      <c r="O220" s="81"/>
      <c r="P220" s="81"/>
      <c r="Q220" s="81"/>
      <c r="R220" s="81"/>
      <c r="S220" s="82"/>
      <c r="T220" s="28">
        <f t="shared" si="783"/>
        <v>0</v>
      </c>
      <c r="U220" s="80"/>
      <c r="V220" s="94"/>
      <c r="W220" s="82"/>
      <c r="X220" s="302"/>
      <c r="Y220" s="118"/>
      <c r="Z220" s="81"/>
      <c r="AA220" s="81"/>
      <c r="AB220" s="81"/>
      <c r="AC220" s="81"/>
      <c r="AD220" s="81"/>
      <c r="AE220" s="82"/>
      <c r="AF220" s="109">
        <f t="shared" si="762"/>
        <v>0</v>
      </c>
      <c r="AG220" s="29">
        <f t="shared" si="811"/>
        <v>0</v>
      </c>
      <c r="AH220" s="92">
        <f t="shared" si="812"/>
        <v>0</v>
      </c>
      <c r="AI220" s="31">
        <f t="shared" si="813"/>
        <v>0</v>
      </c>
      <c r="AJ220" s="326">
        <f t="shared" si="814"/>
        <v>0</v>
      </c>
      <c r="AK220" s="290">
        <f t="shared" si="815"/>
        <v>0</v>
      </c>
      <c r="AL220" s="30">
        <f t="shared" si="816"/>
        <v>0</v>
      </c>
      <c r="AM220" s="30">
        <f t="shared" si="817"/>
        <v>0</v>
      </c>
      <c r="AN220" s="30">
        <f t="shared" si="818"/>
        <v>0</v>
      </c>
      <c r="AO220" s="30">
        <f t="shared" si="819"/>
        <v>0</v>
      </c>
      <c r="AP220" s="30">
        <f t="shared" si="820"/>
        <v>0</v>
      </c>
      <c r="AQ220" s="31">
        <f t="shared" si="821"/>
        <v>0</v>
      </c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89"/>
      <c r="EB220" s="89"/>
      <c r="EC220" s="89"/>
      <c r="ED220" s="89"/>
      <c r="EE220" s="89"/>
      <c r="EF220" s="89"/>
    </row>
    <row r="221" spans="1:136" s="72" customFormat="1" ht="15.75" customHeight="1" x14ac:dyDescent="0.25">
      <c r="A221" s="230"/>
      <c r="B221" s="179"/>
      <c r="C221" s="179">
        <v>329</v>
      </c>
      <c r="D221" s="577" t="s">
        <v>8</v>
      </c>
      <c r="E221" s="577"/>
      <c r="F221" s="577"/>
      <c r="G221" s="578"/>
      <c r="H221" s="76">
        <f t="shared" si="781"/>
        <v>100000</v>
      </c>
      <c r="I221" s="80"/>
      <c r="J221" s="94">
        <v>10000</v>
      </c>
      <c r="K221" s="82"/>
      <c r="L221" s="302"/>
      <c r="M221" s="118"/>
      <c r="N221" s="81">
        <v>90000</v>
      </c>
      <c r="O221" s="81"/>
      <c r="P221" s="81"/>
      <c r="Q221" s="81"/>
      <c r="R221" s="81"/>
      <c r="S221" s="82"/>
      <c r="T221" s="28">
        <f t="shared" si="783"/>
        <v>0</v>
      </c>
      <c r="U221" s="80"/>
      <c r="V221" s="94"/>
      <c r="W221" s="82"/>
      <c r="X221" s="302"/>
      <c r="Y221" s="118"/>
      <c r="Z221" s="81"/>
      <c r="AA221" s="81"/>
      <c r="AB221" s="81"/>
      <c r="AC221" s="81"/>
      <c r="AD221" s="81"/>
      <c r="AE221" s="82"/>
      <c r="AF221" s="109">
        <f t="shared" si="762"/>
        <v>100000</v>
      </c>
      <c r="AG221" s="29">
        <f t="shared" si="811"/>
        <v>0</v>
      </c>
      <c r="AH221" s="92">
        <f t="shared" si="812"/>
        <v>10000</v>
      </c>
      <c r="AI221" s="31">
        <f t="shared" si="813"/>
        <v>0</v>
      </c>
      <c r="AJ221" s="326">
        <f t="shared" si="814"/>
        <v>0</v>
      </c>
      <c r="AK221" s="290">
        <f t="shared" si="815"/>
        <v>0</v>
      </c>
      <c r="AL221" s="30">
        <f t="shared" si="816"/>
        <v>90000</v>
      </c>
      <c r="AM221" s="30">
        <f t="shared" si="817"/>
        <v>0</v>
      </c>
      <c r="AN221" s="30">
        <f t="shared" si="818"/>
        <v>0</v>
      </c>
      <c r="AO221" s="30">
        <f t="shared" si="819"/>
        <v>0</v>
      </c>
      <c r="AP221" s="30">
        <f t="shared" si="820"/>
        <v>0</v>
      </c>
      <c r="AQ221" s="31">
        <f t="shared" si="821"/>
        <v>0</v>
      </c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3" customFormat="1" ht="15.75" customHeight="1" x14ac:dyDescent="0.25">
      <c r="A222" s="581">
        <v>34</v>
      </c>
      <c r="B222" s="582"/>
      <c r="C222" s="90"/>
      <c r="D222" s="583" t="s">
        <v>9</v>
      </c>
      <c r="E222" s="583"/>
      <c r="F222" s="583"/>
      <c r="G222" s="584"/>
      <c r="H222" s="75">
        <f t="shared" si="781"/>
        <v>5400</v>
      </c>
      <c r="I222" s="77">
        <f>I223+I224</f>
        <v>0</v>
      </c>
      <c r="J222" s="61">
        <f>J223+J224</f>
        <v>5400</v>
      </c>
      <c r="K222" s="79">
        <f t="shared" ref="K222:S222" si="822">K223+K224</f>
        <v>0</v>
      </c>
      <c r="L222" s="301">
        <f t="shared" si="822"/>
        <v>0</v>
      </c>
      <c r="M222" s="95">
        <f t="shared" si="822"/>
        <v>0</v>
      </c>
      <c r="N222" s="78">
        <f t="shared" si="822"/>
        <v>0</v>
      </c>
      <c r="O222" s="78">
        <f t="shared" ref="O222" si="823">O223+O224</f>
        <v>0</v>
      </c>
      <c r="P222" s="78">
        <f t="shared" si="822"/>
        <v>0</v>
      </c>
      <c r="Q222" s="78">
        <f t="shared" si="822"/>
        <v>0</v>
      </c>
      <c r="R222" s="78">
        <f t="shared" si="822"/>
        <v>0</v>
      </c>
      <c r="S222" s="79">
        <f t="shared" si="822"/>
        <v>0</v>
      </c>
      <c r="T222" s="237">
        <f t="shared" si="783"/>
        <v>0</v>
      </c>
      <c r="U222" s="77">
        <f>U223+U224</f>
        <v>0</v>
      </c>
      <c r="V222" s="61">
        <f>V223+V224</f>
        <v>0</v>
      </c>
      <c r="W222" s="79">
        <f t="shared" ref="W222:AE222" si="824">W223+W224</f>
        <v>0</v>
      </c>
      <c r="X222" s="301">
        <f t="shared" si="824"/>
        <v>0</v>
      </c>
      <c r="Y222" s="95">
        <f t="shared" si="824"/>
        <v>0</v>
      </c>
      <c r="Z222" s="78">
        <f t="shared" si="824"/>
        <v>0</v>
      </c>
      <c r="AA222" s="78">
        <f t="shared" ref="AA222" si="825">AA223+AA224</f>
        <v>0</v>
      </c>
      <c r="AB222" s="78">
        <f t="shared" si="824"/>
        <v>0</v>
      </c>
      <c r="AC222" s="78">
        <f t="shared" si="824"/>
        <v>0</v>
      </c>
      <c r="AD222" s="78">
        <f t="shared" si="824"/>
        <v>0</v>
      </c>
      <c r="AE222" s="79">
        <f t="shared" si="824"/>
        <v>0</v>
      </c>
      <c r="AF222" s="262">
        <f t="shared" si="762"/>
        <v>5400</v>
      </c>
      <c r="AG222" s="315">
        <f>AG223+AG224</f>
        <v>0</v>
      </c>
      <c r="AH222" s="263">
        <f>AH223+AH224</f>
        <v>5400</v>
      </c>
      <c r="AI222" s="239">
        <f t="shared" ref="AI222:AQ222" si="826">AI223+AI224</f>
        <v>0</v>
      </c>
      <c r="AJ222" s="303">
        <f t="shared" si="826"/>
        <v>0</v>
      </c>
      <c r="AK222" s="240">
        <f t="shared" si="826"/>
        <v>0</v>
      </c>
      <c r="AL222" s="241">
        <f t="shared" si="826"/>
        <v>0</v>
      </c>
      <c r="AM222" s="241">
        <f t="shared" ref="AM222" si="827">AM223+AM224</f>
        <v>0</v>
      </c>
      <c r="AN222" s="241">
        <f t="shared" si="826"/>
        <v>0</v>
      </c>
      <c r="AO222" s="241">
        <f t="shared" si="826"/>
        <v>0</v>
      </c>
      <c r="AP222" s="241">
        <f t="shared" si="826"/>
        <v>0</v>
      </c>
      <c r="AQ222" s="239">
        <f t="shared" si="826"/>
        <v>0</v>
      </c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0"/>
      <c r="BC222" s="190"/>
      <c r="BD222" s="190"/>
      <c r="BE222" s="190"/>
      <c r="BF222" s="190"/>
      <c r="BG222" s="190"/>
      <c r="BH222" s="190"/>
      <c r="BI222" s="190"/>
      <c r="BJ222" s="190"/>
      <c r="BK222" s="190"/>
      <c r="BL222" s="190"/>
      <c r="BM222" s="190"/>
      <c r="BN222" s="190"/>
      <c r="BO222" s="190"/>
      <c r="BP222" s="190"/>
      <c r="BQ222" s="190"/>
      <c r="BR222" s="190"/>
      <c r="BS222" s="190"/>
      <c r="BT222" s="190"/>
      <c r="BU222" s="190"/>
      <c r="BV222" s="190"/>
      <c r="BW222" s="190"/>
      <c r="BX222" s="190"/>
      <c r="BY222" s="190"/>
      <c r="BZ222" s="190"/>
      <c r="CA222" s="190"/>
      <c r="CB222" s="190"/>
      <c r="CC222" s="190"/>
      <c r="CD222" s="190"/>
      <c r="CE222" s="190"/>
      <c r="CF222" s="190"/>
      <c r="CG222" s="190"/>
      <c r="CH222" s="190"/>
      <c r="CI222" s="190"/>
      <c r="CJ222" s="190"/>
      <c r="CK222" s="190"/>
      <c r="CL222" s="190"/>
      <c r="CM222" s="190"/>
      <c r="CN222" s="190"/>
      <c r="CO222" s="190"/>
      <c r="CP222" s="190"/>
      <c r="CQ222" s="190"/>
      <c r="CR222" s="190"/>
      <c r="CS222" s="190"/>
      <c r="CT222" s="190"/>
      <c r="CU222" s="190"/>
      <c r="CV222" s="190"/>
      <c r="CW222" s="190"/>
      <c r="CX222" s="190"/>
      <c r="CY222" s="190"/>
      <c r="CZ222" s="190"/>
      <c r="DA222" s="190"/>
      <c r="DB222" s="190"/>
      <c r="DC222" s="190"/>
      <c r="DD222" s="190"/>
      <c r="DE222" s="190"/>
      <c r="DF222" s="190"/>
      <c r="DG222" s="190"/>
      <c r="DH222" s="190"/>
      <c r="DI222" s="190"/>
      <c r="DJ222" s="190"/>
      <c r="DK222" s="190"/>
      <c r="DL222" s="190"/>
      <c r="DM222" s="190"/>
      <c r="DN222" s="190"/>
      <c r="DO222" s="190"/>
      <c r="DP222" s="190"/>
      <c r="DQ222" s="190"/>
      <c r="DR222" s="190"/>
      <c r="DS222" s="190"/>
      <c r="DT222" s="190"/>
      <c r="DU222" s="190"/>
      <c r="DV222" s="190"/>
      <c r="DW222" s="190"/>
      <c r="DX222" s="190"/>
      <c r="DY222" s="190"/>
      <c r="DZ222" s="190"/>
      <c r="EA222" s="190"/>
      <c r="EB222" s="190"/>
      <c r="EC222" s="190"/>
      <c r="ED222" s="190"/>
      <c r="EE222" s="190"/>
      <c r="EF222" s="190"/>
    </row>
    <row r="223" spans="1:136" s="72" customFormat="1" ht="15.75" customHeight="1" x14ac:dyDescent="0.25">
      <c r="A223" s="230"/>
      <c r="B223" s="179"/>
      <c r="C223" s="179">
        <v>342</v>
      </c>
      <c r="D223" s="577" t="s">
        <v>80</v>
      </c>
      <c r="E223" s="577"/>
      <c r="F223" s="577"/>
      <c r="G223" s="578"/>
      <c r="H223" s="76">
        <f t="shared" si="781"/>
        <v>0</v>
      </c>
      <c r="I223" s="80"/>
      <c r="J223" s="94"/>
      <c r="K223" s="82"/>
      <c r="L223" s="302"/>
      <c r="M223" s="118"/>
      <c r="N223" s="81"/>
      <c r="O223" s="81"/>
      <c r="P223" s="81"/>
      <c r="Q223" s="81"/>
      <c r="R223" s="81"/>
      <c r="S223" s="82"/>
      <c r="T223" s="28">
        <f t="shared" si="783"/>
        <v>0</v>
      </c>
      <c r="U223" s="80"/>
      <c r="V223" s="94"/>
      <c r="W223" s="82"/>
      <c r="X223" s="302"/>
      <c r="Y223" s="118"/>
      <c r="Z223" s="81"/>
      <c r="AA223" s="81"/>
      <c r="AB223" s="81"/>
      <c r="AC223" s="81"/>
      <c r="AD223" s="81"/>
      <c r="AE223" s="82"/>
      <c r="AF223" s="109">
        <f t="shared" si="762"/>
        <v>0</v>
      </c>
      <c r="AG223" s="29">
        <f t="shared" ref="AG223:AG224" si="828">I223+U223</f>
        <v>0</v>
      </c>
      <c r="AH223" s="92">
        <f t="shared" ref="AH223:AH224" si="829">J223+V223</f>
        <v>0</v>
      </c>
      <c r="AI223" s="31">
        <f t="shared" ref="AI223:AI224" si="830">K223+W223</f>
        <v>0</v>
      </c>
      <c r="AJ223" s="326">
        <f t="shared" ref="AJ223:AJ224" si="831">L223+X223</f>
        <v>0</v>
      </c>
      <c r="AK223" s="290">
        <f t="shared" ref="AK223:AK224" si="832">M223+Y223</f>
        <v>0</v>
      </c>
      <c r="AL223" s="30">
        <f t="shared" ref="AL223:AL224" si="833">N223+Z223</f>
        <v>0</v>
      </c>
      <c r="AM223" s="30">
        <f t="shared" ref="AM223:AM224" si="834">O223+AA223</f>
        <v>0</v>
      </c>
      <c r="AN223" s="30">
        <f t="shared" ref="AN223:AN224" si="835">P223+AB223</f>
        <v>0</v>
      </c>
      <c r="AO223" s="30">
        <f t="shared" ref="AO223:AO224" si="836">Q223+AC223</f>
        <v>0</v>
      </c>
      <c r="AP223" s="30">
        <f t="shared" ref="AP223:AP224" si="837">R223+AD223</f>
        <v>0</v>
      </c>
      <c r="AQ223" s="31">
        <f t="shared" ref="AQ223:AQ224" si="838">S223+AE223</f>
        <v>0</v>
      </c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  <c r="CU223" s="89"/>
      <c r="CV223" s="89"/>
      <c r="CW223" s="89"/>
      <c r="CX223" s="89"/>
      <c r="CY223" s="89"/>
      <c r="CZ223" s="89"/>
      <c r="DA223" s="89"/>
      <c r="DB223" s="89"/>
      <c r="DC223" s="89"/>
      <c r="DD223" s="89"/>
      <c r="DE223" s="89"/>
      <c r="DF223" s="89"/>
      <c r="DG223" s="89"/>
      <c r="DH223" s="89"/>
      <c r="DI223" s="89"/>
      <c r="DJ223" s="89"/>
      <c r="DK223" s="89"/>
      <c r="DL223" s="89"/>
      <c r="DM223" s="89"/>
      <c r="DN223" s="89"/>
      <c r="DO223" s="89"/>
      <c r="DP223" s="89"/>
      <c r="DQ223" s="89"/>
      <c r="DR223" s="89"/>
      <c r="DS223" s="89"/>
      <c r="DT223" s="89"/>
      <c r="DU223" s="89"/>
      <c r="DV223" s="89"/>
      <c r="DW223" s="89"/>
      <c r="DX223" s="89"/>
      <c r="DY223" s="89"/>
      <c r="DZ223" s="89"/>
      <c r="EA223" s="89"/>
      <c r="EB223" s="89"/>
      <c r="EC223" s="89"/>
      <c r="ED223" s="89"/>
      <c r="EE223" s="89"/>
      <c r="EF223" s="89"/>
    </row>
    <row r="224" spans="1:136" s="72" customFormat="1" ht="15.75" customHeight="1" x14ac:dyDescent="0.25">
      <c r="A224" s="230"/>
      <c r="B224" s="179"/>
      <c r="C224" s="179">
        <v>343</v>
      </c>
      <c r="D224" s="577" t="s">
        <v>10</v>
      </c>
      <c r="E224" s="577"/>
      <c r="F224" s="577"/>
      <c r="G224" s="578"/>
      <c r="H224" s="76">
        <f t="shared" si="781"/>
        <v>5400</v>
      </c>
      <c r="I224" s="80"/>
      <c r="J224" s="94">
        <v>5400</v>
      </c>
      <c r="K224" s="82"/>
      <c r="L224" s="302"/>
      <c r="M224" s="118"/>
      <c r="N224" s="81"/>
      <c r="O224" s="81"/>
      <c r="P224" s="81"/>
      <c r="Q224" s="81"/>
      <c r="R224" s="81"/>
      <c r="S224" s="82"/>
      <c r="T224" s="28">
        <f t="shared" si="783"/>
        <v>0</v>
      </c>
      <c r="U224" s="80"/>
      <c r="V224" s="94"/>
      <c r="W224" s="82"/>
      <c r="X224" s="302"/>
      <c r="Y224" s="118"/>
      <c r="Z224" s="81"/>
      <c r="AA224" s="81"/>
      <c r="AB224" s="81"/>
      <c r="AC224" s="81"/>
      <c r="AD224" s="81"/>
      <c r="AE224" s="82"/>
      <c r="AF224" s="109">
        <f t="shared" si="762"/>
        <v>5400</v>
      </c>
      <c r="AG224" s="29">
        <f t="shared" si="828"/>
        <v>0</v>
      </c>
      <c r="AH224" s="92">
        <f t="shared" si="829"/>
        <v>5400</v>
      </c>
      <c r="AI224" s="31">
        <f t="shared" si="830"/>
        <v>0</v>
      </c>
      <c r="AJ224" s="326">
        <f t="shared" si="831"/>
        <v>0</v>
      </c>
      <c r="AK224" s="290">
        <f t="shared" si="832"/>
        <v>0</v>
      </c>
      <c r="AL224" s="30">
        <f t="shared" si="833"/>
        <v>0</v>
      </c>
      <c r="AM224" s="30">
        <f t="shared" si="834"/>
        <v>0</v>
      </c>
      <c r="AN224" s="30">
        <f t="shared" si="835"/>
        <v>0</v>
      </c>
      <c r="AO224" s="30">
        <f t="shared" si="836"/>
        <v>0</v>
      </c>
      <c r="AP224" s="30">
        <f t="shared" si="837"/>
        <v>0</v>
      </c>
      <c r="AQ224" s="31">
        <f t="shared" si="838"/>
        <v>0</v>
      </c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89"/>
      <c r="EB224" s="89"/>
      <c r="EC224" s="89"/>
      <c r="ED224" s="89"/>
      <c r="EE224" s="89"/>
      <c r="EF224" s="89"/>
    </row>
    <row r="225" spans="1:136" s="74" customFormat="1" ht="15.75" customHeight="1" x14ac:dyDescent="0.25">
      <c r="A225" s="493">
        <v>4</v>
      </c>
      <c r="B225" s="66"/>
      <c r="C225" s="66"/>
      <c r="D225" s="590" t="s">
        <v>17</v>
      </c>
      <c r="E225" s="590"/>
      <c r="F225" s="590"/>
      <c r="G225" s="591"/>
      <c r="H225" s="75">
        <f>SUM(I225:S225)</f>
        <v>0</v>
      </c>
      <c r="I225" s="77">
        <f>I226</f>
        <v>0</v>
      </c>
      <c r="J225" s="61">
        <f t="shared" ref="J225:S226" si="839">J226</f>
        <v>0</v>
      </c>
      <c r="K225" s="79">
        <f>K226</f>
        <v>0</v>
      </c>
      <c r="L225" s="301">
        <f t="shared" si="839"/>
        <v>0</v>
      </c>
      <c r="M225" s="95">
        <f t="shared" si="839"/>
        <v>0</v>
      </c>
      <c r="N225" s="78">
        <f t="shared" si="839"/>
        <v>0</v>
      </c>
      <c r="O225" s="78">
        <f t="shared" si="839"/>
        <v>0</v>
      </c>
      <c r="P225" s="78">
        <f t="shared" si="839"/>
        <v>0</v>
      </c>
      <c r="Q225" s="78">
        <f t="shared" si="839"/>
        <v>0</v>
      </c>
      <c r="R225" s="78">
        <f>R226</f>
        <v>0</v>
      </c>
      <c r="S225" s="79">
        <f t="shared" si="839"/>
        <v>0</v>
      </c>
      <c r="T225" s="237">
        <f>SUM(U225:AE225)</f>
        <v>0</v>
      </c>
      <c r="U225" s="77">
        <f>U226</f>
        <v>0</v>
      </c>
      <c r="V225" s="61">
        <f t="shared" ref="V225:V226" si="840">V226</f>
        <v>0</v>
      </c>
      <c r="W225" s="79">
        <f>W226</f>
        <v>0</v>
      </c>
      <c r="X225" s="301">
        <f t="shared" ref="X225:X226" si="841">X226</f>
        <v>0</v>
      </c>
      <c r="Y225" s="95">
        <f t="shared" ref="Y225:Y226" si="842">Y226</f>
        <v>0</v>
      </c>
      <c r="Z225" s="78">
        <f t="shared" ref="Z225:Z226" si="843">Z226</f>
        <v>0</v>
      </c>
      <c r="AA225" s="78">
        <f t="shared" ref="AA225:AA226" si="844">AA226</f>
        <v>0</v>
      </c>
      <c r="AB225" s="78">
        <f t="shared" ref="AB225:AB226" si="845">AB226</f>
        <v>0</v>
      </c>
      <c r="AC225" s="78">
        <f t="shared" ref="AC225:AC226" si="846">AC226</f>
        <v>0</v>
      </c>
      <c r="AD225" s="78">
        <f>AD226</f>
        <v>0</v>
      </c>
      <c r="AE225" s="79">
        <f t="shared" ref="AE225:AE226" si="847">AE226</f>
        <v>0</v>
      </c>
      <c r="AF225" s="262">
        <f>SUM(AG225:AQ225)</f>
        <v>0</v>
      </c>
      <c r="AG225" s="315">
        <f>AG226</f>
        <v>0</v>
      </c>
      <c r="AH225" s="263">
        <f t="shared" ref="AH225:AH226" si="848">AH226</f>
        <v>0</v>
      </c>
      <c r="AI225" s="239">
        <f>AI226</f>
        <v>0</v>
      </c>
      <c r="AJ225" s="303">
        <f t="shared" ref="AJ225:AJ226" si="849">AJ226</f>
        <v>0</v>
      </c>
      <c r="AK225" s="240">
        <f t="shared" ref="AK225:AK226" si="850">AK226</f>
        <v>0</v>
      </c>
      <c r="AL225" s="241">
        <f>AL226</f>
        <v>0</v>
      </c>
      <c r="AM225" s="241">
        <f t="shared" ref="AM225:AM226" si="851">AM226</f>
        <v>0</v>
      </c>
      <c r="AN225" s="241">
        <f>AN226</f>
        <v>0</v>
      </c>
      <c r="AO225" s="241">
        <f t="shared" ref="AO225:AO226" si="852">AO226</f>
        <v>0</v>
      </c>
      <c r="AP225" s="241">
        <f>AP226</f>
        <v>0</v>
      </c>
      <c r="AQ225" s="239">
        <f t="shared" ref="AQ225:AQ226" si="853">AQ226</f>
        <v>0</v>
      </c>
      <c r="AR225" s="206"/>
      <c r="AS225" s="89"/>
      <c r="AT225" s="388"/>
      <c r="AU225" s="388"/>
      <c r="AV225" s="388"/>
      <c r="AW225" s="192"/>
      <c r="AX225" s="190"/>
      <c r="AY225" s="190"/>
      <c r="AZ225" s="192"/>
      <c r="BA225" s="192"/>
      <c r="BB225" s="192"/>
      <c r="BC225" s="192"/>
      <c r="BD225" s="192"/>
      <c r="BE225" s="192"/>
      <c r="BF225" s="192"/>
      <c r="BG225" s="192"/>
      <c r="BH225" s="192"/>
      <c r="BI225" s="192"/>
      <c r="BJ225" s="192"/>
      <c r="BK225" s="192"/>
      <c r="BL225" s="192"/>
      <c r="BM225" s="192"/>
      <c r="BN225" s="192"/>
      <c r="BO225" s="192"/>
      <c r="BP225" s="192"/>
      <c r="BQ225" s="192"/>
      <c r="BR225" s="192"/>
      <c r="BS225" s="192"/>
      <c r="BT225" s="192"/>
      <c r="BU225" s="192"/>
      <c r="BV225" s="192"/>
      <c r="BW225" s="192"/>
      <c r="BX225" s="192"/>
      <c r="BY225" s="192"/>
      <c r="BZ225" s="192"/>
      <c r="CA225" s="192"/>
      <c r="CB225" s="192"/>
      <c r="CC225" s="192"/>
      <c r="CD225" s="192"/>
      <c r="CE225" s="192"/>
      <c r="CF225" s="192"/>
      <c r="CG225" s="192"/>
      <c r="CH225" s="192"/>
      <c r="CI225" s="192"/>
      <c r="CJ225" s="192"/>
      <c r="CK225" s="192"/>
      <c r="CL225" s="192"/>
      <c r="CM225" s="192"/>
      <c r="CN225" s="192"/>
      <c r="CO225" s="192"/>
      <c r="CP225" s="192"/>
      <c r="CQ225" s="192"/>
      <c r="CR225" s="192"/>
      <c r="CS225" s="192"/>
      <c r="CT225" s="192"/>
      <c r="CU225" s="192"/>
      <c r="CV225" s="192"/>
      <c r="CW225" s="192"/>
      <c r="CX225" s="192"/>
      <c r="CY225" s="192"/>
      <c r="CZ225" s="192"/>
      <c r="DA225" s="192"/>
      <c r="DB225" s="192"/>
      <c r="DC225" s="192"/>
      <c r="DD225" s="192"/>
      <c r="DE225" s="192"/>
      <c r="DF225" s="192"/>
      <c r="DG225" s="192"/>
      <c r="DH225" s="192"/>
      <c r="DI225" s="192"/>
      <c r="DJ225" s="192"/>
      <c r="DK225" s="192"/>
      <c r="DL225" s="192"/>
      <c r="DM225" s="192"/>
      <c r="DN225" s="192"/>
      <c r="DO225" s="192"/>
      <c r="DP225" s="192"/>
      <c r="DQ225" s="192"/>
      <c r="DR225" s="192"/>
      <c r="DS225" s="192"/>
      <c r="DT225" s="192"/>
      <c r="DU225" s="192"/>
      <c r="DV225" s="192"/>
      <c r="DW225" s="192"/>
      <c r="DX225" s="192"/>
      <c r="DY225" s="192"/>
      <c r="DZ225" s="192"/>
      <c r="EA225" s="192"/>
      <c r="EB225" s="192"/>
      <c r="EC225" s="192"/>
      <c r="ED225" s="192"/>
      <c r="EE225" s="192"/>
      <c r="EF225" s="192"/>
    </row>
    <row r="226" spans="1:136" s="73" customFormat="1" ht="10.5" customHeight="1" x14ac:dyDescent="0.25">
      <c r="A226" s="581">
        <v>42</v>
      </c>
      <c r="B226" s="582"/>
      <c r="C226" s="494"/>
      <c r="D226" s="583" t="s">
        <v>45</v>
      </c>
      <c r="E226" s="583"/>
      <c r="F226" s="583"/>
      <c r="G226" s="584"/>
      <c r="H226" s="75">
        <f>SUM(I226:S226)</f>
        <v>0</v>
      </c>
      <c r="I226" s="77">
        <f>I227</f>
        <v>0</v>
      </c>
      <c r="J226" s="61">
        <f t="shared" si="839"/>
        <v>0</v>
      </c>
      <c r="K226" s="79">
        <f>K227</f>
        <v>0</v>
      </c>
      <c r="L226" s="301">
        <f t="shared" si="839"/>
        <v>0</v>
      </c>
      <c r="M226" s="95">
        <f t="shared" si="839"/>
        <v>0</v>
      </c>
      <c r="N226" s="78">
        <f t="shared" si="839"/>
        <v>0</v>
      </c>
      <c r="O226" s="78">
        <f t="shared" si="839"/>
        <v>0</v>
      </c>
      <c r="P226" s="78">
        <f t="shared" si="839"/>
        <v>0</v>
      </c>
      <c r="Q226" s="78">
        <f t="shared" si="839"/>
        <v>0</v>
      </c>
      <c r="R226" s="78">
        <f>R227</f>
        <v>0</v>
      </c>
      <c r="S226" s="79">
        <f t="shared" si="839"/>
        <v>0</v>
      </c>
      <c r="T226" s="237">
        <f>SUM(U226:AE226)</f>
        <v>0</v>
      </c>
      <c r="U226" s="77">
        <f>U227</f>
        <v>0</v>
      </c>
      <c r="V226" s="61">
        <f t="shared" si="840"/>
        <v>0</v>
      </c>
      <c r="W226" s="79">
        <f>W227</f>
        <v>0</v>
      </c>
      <c r="X226" s="301">
        <f t="shared" si="841"/>
        <v>0</v>
      </c>
      <c r="Y226" s="95">
        <f t="shared" si="842"/>
        <v>0</v>
      </c>
      <c r="Z226" s="78">
        <f t="shared" si="843"/>
        <v>0</v>
      </c>
      <c r="AA226" s="78">
        <f t="shared" si="844"/>
        <v>0</v>
      </c>
      <c r="AB226" s="78">
        <f t="shared" si="845"/>
        <v>0</v>
      </c>
      <c r="AC226" s="78">
        <f t="shared" si="846"/>
        <v>0</v>
      </c>
      <c r="AD226" s="78">
        <f>AD227</f>
        <v>0</v>
      </c>
      <c r="AE226" s="79">
        <f t="shared" si="847"/>
        <v>0</v>
      </c>
      <c r="AF226" s="262">
        <f>SUM(AG226:AQ226)</f>
        <v>0</v>
      </c>
      <c r="AG226" s="315">
        <f>AG227</f>
        <v>0</v>
      </c>
      <c r="AH226" s="263">
        <f t="shared" si="848"/>
        <v>0</v>
      </c>
      <c r="AI226" s="239">
        <f>AI227</f>
        <v>0</v>
      </c>
      <c r="AJ226" s="303">
        <f t="shared" si="849"/>
        <v>0</v>
      </c>
      <c r="AK226" s="240">
        <f t="shared" si="850"/>
        <v>0</v>
      </c>
      <c r="AL226" s="241">
        <f>AL227</f>
        <v>0</v>
      </c>
      <c r="AM226" s="241">
        <f t="shared" si="851"/>
        <v>0</v>
      </c>
      <c r="AN226" s="241">
        <f>AN227</f>
        <v>0</v>
      </c>
      <c r="AO226" s="241">
        <f t="shared" si="852"/>
        <v>0</v>
      </c>
      <c r="AP226" s="241">
        <f>AP227</f>
        <v>0</v>
      </c>
      <c r="AQ226" s="239">
        <f t="shared" si="853"/>
        <v>0</v>
      </c>
      <c r="AR226" s="206"/>
      <c r="AS226" s="89"/>
      <c r="AT226" s="388"/>
      <c r="AU226" s="388"/>
      <c r="AV226" s="388"/>
      <c r="AW226" s="190"/>
      <c r="AX226" s="89"/>
      <c r="AY226" s="89"/>
      <c r="AZ226" s="190"/>
      <c r="BA226" s="190"/>
      <c r="BB226" s="190"/>
      <c r="BC226" s="190"/>
      <c r="BD226" s="190"/>
      <c r="BE226" s="190"/>
      <c r="BF226" s="190"/>
      <c r="BG226" s="190"/>
      <c r="BH226" s="190"/>
      <c r="BI226" s="190"/>
      <c r="BJ226" s="190"/>
      <c r="BK226" s="190"/>
      <c r="BL226" s="190"/>
      <c r="BM226" s="190"/>
      <c r="BN226" s="190"/>
      <c r="BO226" s="190"/>
      <c r="BP226" s="190"/>
      <c r="BQ226" s="190"/>
      <c r="BR226" s="190"/>
      <c r="BS226" s="190"/>
      <c r="BT226" s="190"/>
      <c r="BU226" s="190"/>
      <c r="BV226" s="190"/>
      <c r="BW226" s="190"/>
      <c r="BX226" s="190"/>
      <c r="BY226" s="190"/>
      <c r="BZ226" s="190"/>
      <c r="CA226" s="190"/>
      <c r="CB226" s="190"/>
      <c r="CC226" s="190"/>
      <c r="CD226" s="190"/>
      <c r="CE226" s="190"/>
      <c r="CF226" s="190"/>
      <c r="CG226" s="190"/>
      <c r="CH226" s="190"/>
      <c r="CI226" s="190"/>
      <c r="CJ226" s="190"/>
      <c r="CK226" s="190"/>
      <c r="CL226" s="190"/>
      <c r="CM226" s="190"/>
      <c r="CN226" s="190"/>
      <c r="CO226" s="190"/>
      <c r="CP226" s="190"/>
      <c r="CQ226" s="190"/>
      <c r="CR226" s="190"/>
      <c r="CS226" s="190"/>
      <c r="CT226" s="190"/>
      <c r="CU226" s="190"/>
      <c r="CV226" s="190"/>
      <c r="CW226" s="190"/>
      <c r="CX226" s="190"/>
      <c r="CY226" s="190"/>
      <c r="CZ226" s="190"/>
      <c r="DA226" s="190"/>
      <c r="DB226" s="190"/>
      <c r="DC226" s="190"/>
      <c r="DD226" s="190"/>
      <c r="DE226" s="190"/>
      <c r="DF226" s="190"/>
      <c r="DG226" s="190"/>
      <c r="DH226" s="190"/>
      <c r="DI226" s="190"/>
      <c r="DJ226" s="190"/>
      <c r="DK226" s="190"/>
      <c r="DL226" s="190"/>
      <c r="DM226" s="190"/>
      <c r="DN226" s="190"/>
      <c r="DO226" s="190"/>
      <c r="DP226" s="190"/>
      <c r="DQ226" s="190"/>
      <c r="DR226" s="190"/>
      <c r="DS226" s="190"/>
      <c r="DT226" s="190"/>
      <c r="DU226" s="190"/>
      <c r="DV226" s="190"/>
      <c r="DW226" s="190"/>
      <c r="DX226" s="190"/>
      <c r="DY226" s="190"/>
      <c r="DZ226" s="190"/>
      <c r="EA226" s="190"/>
      <c r="EB226" s="190"/>
      <c r="EC226" s="190"/>
      <c r="ED226" s="190"/>
      <c r="EE226" s="190"/>
      <c r="EF226" s="190"/>
    </row>
    <row r="227" spans="1:136" s="72" customFormat="1" ht="15" x14ac:dyDescent="0.25">
      <c r="A227" s="230"/>
      <c r="B227" s="179"/>
      <c r="C227" s="179">
        <v>426</v>
      </c>
      <c r="D227" s="577" t="s">
        <v>85</v>
      </c>
      <c r="E227" s="577"/>
      <c r="F227" s="577"/>
      <c r="G227" s="578"/>
      <c r="H227" s="76">
        <f>SUM(I227:S227)</f>
        <v>0</v>
      </c>
      <c r="I227" s="80"/>
      <c r="J227" s="94"/>
      <c r="K227" s="82"/>
      <c r="L227" s="302"/>
      <c r="M227" s="118"/>
      <c r="N227" s="81"/>
      <c r="O227" s="81"/>
      <c r="P227" s="81"/>
      <c r="Q227" s="81"/>
      <c r="R227" s="81"/>
      <c r="S227" s="82"/>
      <c r="T227" s="28">
        <f>SUM(U227:AE227)</f>
        <v>0</v>
      </c>
      <c r="U227" s="80"/>
      <c r="V227" s="94"/>
      <c r="W227" s="82"/>
      <c r="X227" s="302"/>
      <c r="Y227" s="118"/>
      <c r="Z227" s="81"/>
      <c r="AA227" s="81"/>
      <c r="AB227" s="81"/>
      <c r="AC227" s="81"/>
      <c r="AD227" s="81"/>
      <c r="AE227" s="82"/>
      <c r="AF227" s="109">
        <f>SUM(AG227:AQ227)</f>
        <v>0</v>
      </c>
      <c r="AG227" s="29">
        <f t="shared" ref="AG227" si="854">I227+U227</f>
        <v>0</v>
      </c>
      <c r="AH227" s="92">
        <f t="shared" ref="AH227" si="855">J227+V227</f>
        <v>0</v>
      </c>
      <c r="AI227" s="31">
        <f t="shared" ref="AI227" si="856">K227+W227</f>
        <v>0</v>
      </c>
      <c r="AJ227" s="326">
        <f t="shared" ref="AJ227" si="857">L227+X227</f>
        <v>0</v>
      </c>
      <c r="AK227" s="290">
        <f t="shared" ref="AK227" si="858">M227+Y227</f>
        <v>0</v>
      </c>
      <c r="AL227" s="30">
        <f t="shared" ref="AL227" si="859">N227+Z227</f>
        <v>0</v>
      </c>
      <c r="AM227" s="30">
        <f t="shared" ref="AM227" si="860">O227+AA227</f>
        <v>0</v>
      </c>
      <c r="AN227" s="30">
        <f t="shared" ref="AN227" si="861">P227+AB227</f>
        <v>0</v>
      </c>
      <c r="AO227" s="30">
        <f t="shared" ref="AO227" si="862">Q227+AC227</f>
        <v>0</v>
      </c>
      <c r="AP227" s="30">
        <f t="shared" ref="AP227" si="863">R227+AD227</f>
        <v>0</v>
      </c>
      <c r="AQ227" s="31">
        <f t="shared" ref="AQ227" si="864">S227+AE227</f>
        <v>0</v>
      </c>
      <c r="AR227" s="206"/>
      <c r="AS227" s="62"/>
      <c r="AT227" s="388"/>
      <c r="AU227" s="388"/>
      <c r="AV227" s="388"/>
      <c r="AW227" s="89"/>
      <c r="AX227" s="192"/>
      <c r="AY227" s="192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  <c r="CU227" s="89"/>
      <c r="CV227" s="89"/>
      <c r="CW227" s="89"/>
      <c r="CX227" s="89"/>
      <c r="CY227" s="89"/>
      <c r="CZ227" s="89"/>
      <c r="DA227" s="89"/>
      <c r="DB227" s="89"/>
      <c r="DC227" s="89"/>
      <c r="DD227" s="89"/>
      <c r="DE227" s="89"/>
      <c r="DF227" s="89"/>
      <c r="DG227" s="89"/>
      <c r="DH227" s="89"/>
      <c r="DI227" s="89"/>
      <c r="DJ227" s="89"/>
      <c r="DK227" s="89"/>
      <c r="DL227" s="89"/>
      <c r="DM227" s="89"/>
      <c r="DN227" s="89"/>
      <c r="DO227" s="89"/>
      <c r="DP227" s="89"/>
      <c r="DQ227" s="89"/>
      <c r="DR227" s="89"/>
      <c r="DS227" s="89"/>
      <c r="DT227" s="89"/>
      <c r="DU227" s="89"/>
      <c r="DV227" s="89"/>
      <c r="DW227" s="89"/>
      <c r="DX227" s="89"/>
      <c r="DY227" s="89"/>
      <c r="DZ227" s="89"/>
      <c r="EA227" s="89"/>
      <c r="EB227" s="89"/>
      <c r="EC227" s="89"/>
      <c r="ED227" s="89"/>
      <c r="EE227" s="89"/>
      <c r="EF227" s="89"/>
    </row>
    <row r="228" spans="1:136" s="267" customFormat="1" ht="29.25" customHeight="1" x14ac:dyDescent="0.25">
      <c r="A228" s="265"/>
      <c r="B228" s="266"/>
      <c r="D228" s="268"/>
      <c r="E228" s="268"/>
      <c r="F228" s="268"/>
      <c r="G228" s="268"/>
      <c r="I228" s="649" t="s">
        <v>145</v>
      </c>
      <c r="J228" s="649"/>
      <c r="K228" s="649"/>
      <c r="L228" s="649"/>
      <c r="M228" s="649"/>
      <c r="N228" s="649"/>
      <c r="O228" s="649"/>
      <c r="P228" s="649"/>
      <c r="Q228" s="649"/>
      <c r="R228" s="649"/>
      <c r="S228" s="649"/>
      <c r="U228" s="649" t="s">
        <v>145</v>
      </c>
      <c r="V228" s="649"/>
      <c r="W228" s="649"/>
      <c r="X228" s="649"/>
      <c r="Y228" s="649"/>
      <c r="Z228" s="649"/>
      <c r="AA228" s="649"/>
      <c r="AB228" s="649"/>
      <c r="AC228" s="649"/>
      <c r="AD228" s="649"/>
      <c r="AE228" s="649"/>
      <c r="AG228" s="649" t="s">
        <v>145</v>
      </c>
      <c r="AH228" s="649"/>
      <c r="AI228" s="649"/>
      <c r="AJ228" s="649"/>
      <c r="AK228" s="649"/>
      <c r="AL228" s="649"/>
      <c r="AM228" s="649"/>
      <c r="AN228" s="649"/>
      <c r="AO228" s="649"/>
      <c r="AP228" s="649"/>
      <c r="AQ228" s="651"/>
      <c r="AS228" s="244"/>
      <c r="AT228" s="244"/>
      <c r="AU228" s="244"/>
      <c r="AV228" s="244"/>
      <c r="AY228" s="269"/>
      <c r="AZ228" s="269"/>
      <c r="BA228" s="269"/>
      <c r="BB228" s="269"/>
      <c r="BC228" s="269"/>
      <c r="BD228" s="269"/>
      <c r="BE228" s="269"/>
      <c r="BF228" s="269"/>
      <c r="BG228" s="269"/>
      <c r="BH228" s="269"/>
      <c r="BI228" s="269"/>
      <c r="BJ228" s="269"/>
      <c r="BK228" s="269"/>
      <c r="BL228" s="269"/>
      <c r="BM228" s="269"/>
      <c r="BN228" s="269"/>
      <c r="BO228" s="269"/>
    </row>
    <row r="229" spans="1:136" s="62" customFormat="1" ht="10.5" customHeight="1" x14ac:dyDescent="0.25">
      <c r="A229" s="232"/>
      <c r="B229" s="87"/>
      <c r="C229" s="87"/>
      <c r="D229" s="88"/>
      <c r="E229" s="88"/>
      <c r="F229" s="88"/>
      <c r="G229" s="88"/>
      <c r="H229" s="91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1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1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125"/>
      <c r="AS229" s="107"/>
      <c r="AT229" s="107"/>
      <c r="AU229" s="107"/>
      <c r="AV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</row>
    <row r="230" spans="1:136" s="74" customFormat="1" ht="25.9" customHeight="1" x14ac:dyDescent="0.25">
      <c r="A230" s="602" t="s">
        <v>134</v>
      </c>
      <c r="B230" s="603"/>
      <c r="C230" s="603"/>
      <c r="D230" s="600" t="s">
        <v>119</v>
      </c>
      <c r="E230" s="600"/>
      <c r="F230" s="600"/>
      <c r="G230" s="601"/>
      <c r="H230" s="83">
        <f t="shared" ref="H230:H241" si="865">SUM(I230:S230)</f>
        <v>14000</v>
      </c>
      <c r="I230" s="84">
        <f>I231+I235</f>
        <v>0</v>
      </c>
      <c r="J230" s="285">
        <f>J231+J235</f>
        <v>10000</v>
      </c>
      <c r="K230" s="86">
        <f t="shared" ref="K230:S230" si="866">K231+K235</f>
        <v>0</v>
      </c>
      <c r="L230" s="300">
        <f t="shared" si="866"/>
        <v>0</v>
      </c>
      <c r="M230" s="120">
        <f t="shared" si="866"/>
        <v>0</v>
      </c>
      <c r="N230" s="85">
        <f t="shared" si="866"/>
        <v>0</v>
      </c>
      <c r="O230" s="85">
        <f t="shared" ref="O230" si="867">O231+O235</f>
        <v>0</v>
      </c>
      <c r="P230" s="85">
        <f>P231+P235</f>
        <v>0</v>
      </c>
      <c r="Q230" s="85">
        <f t="shared" si="866"/>
        <v>0</v>
      </c>
      <c r="R230" s="85">
        <f t="shared" si="866"/>
        <v>4000</v>
      </c>
      <c r="S230" s="86">
        <f t="shared" si="866"/>
        <v>0</v>
      </c>
      <c r="T230" s="245">
        <f t="shared" ref="T230:T241" si="868">SUM(U230:AE230)</f>
        <v>0</v>
      </c>
      <c r="U230" s="84">
        <f>U231+U235</f>
        <v>0</v>
      </c>
      <c r="V230" s="285">
        <f>V231+V235</f>
        <v>0</v>
      </c>
      <c r="W230" s="86">
        <f t="shared" ref="W230:Z230" si="869">W231+W235</f>
        <v>0</v>
      </c>
      <c r="X230" s="300">
        <f t="shared" si="869"/>
        <v>0</v>
      </c>
      <c r="Y230" s="120">
        <f t="shared" si="869"/>
        <v>0</v>
      </c>
      <c r="Z230" s="85">
        <f t="shared" si="869"/>
        <v>0</v>
      </c>
      <c r="AA230" s="85">
        <f t="shared" ref="AA230" si="870">AA231+AA235</f>
        <v>0</v>
      </c>
      <c r="AB230" s="85">
        <f>AB231+AB235</f>
        <v>0</v>
      </c>
      <c r="AC230" s="85">
        <f t="shared" ref="AC230:AE230" si="871">AC231+AC235</f>
        <v>0</v>
      </c>
      <c r="AD230" s="85">
        <f t="shared" si="871"/>
        <v>0</v>
      </c>
      <c r="AE230" s="86">
        <f t="shared" si="871"/>
        <v>0</v>
      </c>
      <c r="AF230" s="261">
        <f t="shared" ref="AF230:AF241" si="872">SUM(AG230:AQ230)</f>
        <v>14000</v>
      </c>
      <c r="AG230" s="468">
        <f>AG231+AG235</f>
        <v>0</v>
      </c>
      <c r="AH230" s="469">
        <f>AH231+AH235</f>
        <v>10000</v>
      </c>
      <c r="AI230" s="470">
        <f t="shared" ref="AI230:AL230" si="873">AI231+AI235</f>
        <v>0</v>
      </c>
      <c r="AJ230" s="471">
        <f t="shared" si="873"/>
        <v>0</v>
      </c>
      <c r="AK230" s="472">
        <f t="shared" si="873"/>
        <v>0</v>
      </c>
      <c r="AL230" s="473">
        <f t="shared" si="873"/>
        <v>0</v>
      </c>
      <c r="AM230" s="473">
        <f t="shared" ref="AM230" si="874">AM231+AM235</f>
        <v>0</v>
      </c>
      <c r="AN230" s="473">
        <f>AN231+AN235</f>
        <v>0</v>
      </c>
      <c r="AO230" s="473">
        <f t="shared" ref="AO230:AQ230" si="875">AO231+AO235</f>
        <v>0</v>
      </c>
      <c r="AP230" s="473">
        <f t="shared" si="875"/>
        <v>4000</v>
      </c>
      <c r="AQ230" s="470">
        <f t="shared" si="875"/>
        <v>0</v>
      </c>
      <c r="AR230" s="192"/>
      <c r="AS230" s="191"/>
      <c r="AT230" s="191"/>
      <c r="AU230" s="191"/>
      <c r="AV230" s="191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H230" s="192"/>
      <c r="BI230" s="192"/>
      <c r="BJ230" s="192"/>
      <c r="BK230" s="192"/>
      <c r="BL230" s="192"/>
      <c r="BM230" s="192"/>
      <c r="BN230" s="192"/>
      <c r="BO230" s="192"/>
      <c r="BP230" s="192"/>
      <c r="BQ230" s="192"/>
      <c r="BR230" s="192"/>
      <c r="BS230" s="192"/>
      <c r="BT230" s="192"/>
      <c r="BU230" s="192"/>
      <c r="BV230" s="192"/>
      <c r="BW230" s="192"/>
      <c r="BX230" s="192"/>
      <c r="BY230" s="192"/>
      <c r="BZ230" s="192"/>
      <c r="CA230" s="192"/>
      <c r="CB230" s="192"/>
      <c r="CC230" s="192"/>
      <c r="CD230" s="192"/>
      <c r="CE230" s="192"/>
      <c r="CF230" s="192"/>
      <c r="CG230" s="192"/>
      <c r="CH230" s="192"/>
      <c r="CI230" s="192"/>
      <c r="CJ230" s="192"/>
      <c r="CK230" s="192"/>
      <c r="CL230" s="192"/>
      <c r="CM230" s="192"/>
      <c r="CN230" s="192"/>
      <c r="CO230" s="192"/>
      <c r="CP230" s="192"/>
      <c r="CQ230" s="192"/>
      <c r="CR230" s="192"/>
      <c r="CS230" s="192"/>
      <c r="CT230" s="192"/>
      <c r="CU230" s="192"/>
      <c r="CV230" s="192"/>
      <c r="CW230" s="192"/>
      <c r="CX230" s="192"/>
      <c r="CY230" s="192"/>
      <c r="CZ230" s="192"/>
      <c r="DA230" s="192"/>
      <c r="DB230" s="192"/>
      <c r="DC230" s="192"/>
      <c r="DD230" s="192"/>
      <c r="DE230" s="192"/>
      <c r="DF230" s="192"/>
      <c r="DG230" s="192"/>
      <c r="DH230" s="192"/>
      <c r="DI230" s="192"/>
      <c r="DJ230" s="192"/>
      <c r="DK230" s="192"/>
      <c r="DL230" s="192"/>
      <c r="DM230" s="192"/>
      <c r="DN230" s="192"/>
      <c r="DO230" s="192"/>
      <c r="DP230" s="192"/>
      <c r="DQ230" s="192"/>
      <c r="DR230" s="192"/>
      <c r="DS230" s="192"/>
      <c r="DT230" s="192"/>
      <c r="DU230" s="192"/>
      <c r="DV230" s="192"/>
      <c r="DW230" s="192"/>
      <c r="DX230" s="192"/>
      <c r="DY230" s="192"/>
      <c r="DZ230" s="192"/>
      <c r="EA230" s="192"/>
      <c r="EB230" s="192"/>
      <c r="EC230" s="192"/>
      <c r="ED230" s="192"/>
      <c r="EE230" s="192"/>
      <c r="EF230" s="192"/>
    </row>
    <row r="231" spans="1:136" s="74" customFormat="1" ht="15.75" customHeight="1" x14ac:dyDescent="0.25">
      <c r="A231" s="436">
        <v>3</v>
      </c>
      <c r="B231" s="68"/>
      <c r="C231" s="90"/>
      <c r="D231" s="583" t="s">
        <v>16</v>
      </c>
      <c r="E231" s="583"/>
      <c r="F231" s="583"/>
      <c r="G231" s="584"/>
      <c r="H231" s="75">
        <f t="shared" si="865"/>
        <v>0</v>
      </c>
      <c r="I231" s="77">
        <f>I232</f>
        <v>0</v>
      </c>
      <c r="J231" s="61">
        <f>J232</f>
        <v>0</v>
      </c>
      <c r="K231" s="79">
        <f t="shared" ref="K231:AQ231" si="876">K232</f>
        <v>0</v>
      </c>
      <c r="L231" s="301">
        <f t="shared" si="876"/>
        <v>0</v>
      </c>
      <c r="M231" s="95">
        <f t="shared" si="876"/>
        <v>0</v>
      </c>
      <c r="N231" s="78">
        <f t="shared" si="876"/>
        <v>0</v>
      </c>
      <c r="O231" s="78">
        <f t="shared" si="876"/>
        <v>0</v>
      </c>
      <c r="P231" s="78">
        <f t="shared" si="876"/>
        <v>0</v>
      </c>
      <c r="Q231" s="78">
        <f t="shared" si="876"/>
        <v>0</v>
      </c>
      <c r="R231" s="78">
        <f t="shared" si="876"/>
        <v>0</v>
      </c>
      <c r="S231" s="79">
        <f t="shared" si="876"/>
        <v>0</v>
      </c>
      <c r="T231" s="237">
        <f t="shared" si="868"/>
        <v>0</v>
      </c>
      <c r="U231" s="77">
        <f>U232</f>
        <v>0</v>
      </c>
      <c r="V231" s="61">
        <f>V232</f>
        <v>0</v>
      </c>
      <c r="W231" s="79">
        <f t="shared" si="876"/>
        <v>0</v>
      </c>
      <c r="X231" s="301">
        <f t="shared" si="876"/>
        <v>0</v>
      </c>
      <c r="Y231" s="95">
        <f t="shared" si="876"/>
        <v>0</v>
      </c>
      <c r="Z231" s="78">
        <f t="shared" si="876"/>
        <v>0</v>
      </c>
      <c r="AA231" s="78">
        <f t="shared" si="876"/>
        <v>0</v>
      </c>
      <c r="AB231" s="78">
        <f t="shared" si="876"/>
        <v>0</v>
      </c>
      <c r="AC231" s="78">
        <f t="shared" si="876"/>
        <v>0</v>
      </c>
      <c r="AD231" s="78">
        <f t="shared" si="876"/>
        <v>0</v>
      </c>
      <c r="AE231" s="79">
        <f t="shared" si="876"/>
        <v>0</v>
      </c>
      <c r="AF231" s="262">
        <f t="shared" si="872"/>
        <v>0</v>
      </c>
      <c r="AG231" s="315">
        <f>AG232</f>
        <v>0</v>
      </c>
      <c r="AH231" s="263">
        <f>AH232</f>
        <v>0</v>
      </c>
      <c r="AI231" s="239">
        <f t="shared" si="876"/>
        <v>0</v>
      </c>
      <c r="AJ231" s="303">
        <f t="shared" si="876"/>
        <v>0</v>
      </c>
      <c r="AK231" s="240">
        <f t="shared" si="876"/>
        <v>0</v>
      </c>
      <c r="AL231" s="241">
        <f t="shared" si="876"/>
        <v>0</v>
      </c>
      <c r="AM231" s="241">
        <f t="shared" si="876"/>
        <v>0</v>
      </c>
      <c r="AN231" s="241">
        <f t="shared" si="876"/>
        <v>0</v>
      </c>
      <c r="AO231" s="241">
        <f t="shared" si="876"/>
        <v>0</v>
      </c>
      <c r="AP231" s="241">
        <f t="shared" si="876"/>
        <v>0</v>
      </c>
      <c r="AQ231" s="239">
        <f t="shared" si="876"/>
        <v>0</v>
      </c>
      <c r="AR231" s="192"/>
      <c r="AS231" s="191"/>
      <c r="AT231" s="191"/>
      <c r="AU231" s="191"/>
      <c r="AV231" s="191"/>
      <c r="AW231" s="192"/>
      <c r="AX231" s="192"/>
      <c r="AY231" s="192"/>
      <c r="AZ231" s="192"/>
      <c r="BA231" s="192"/>
      <c r="BB231" s="192"/>
      <c r="BC231" s="192"/>
      <c r="BD231" s="192"/>
      <c r="BE231" s="192"/>
      <c r="BF231" s="192"/>
      <c r="BG231" s="192"/>
      <c r="BH231" s="192"/>
      <c r="BI231" s="192"/>
      <c r="BJ231" s="192"/>
      <c r="BK231" s="192"/>
      <c r="BL231" s="192"/>
      <c r="BM231" s="192"/>
      <c r="BN231" s="192"/>
      <c r="BO231" s="192"/>
      <c r="BP231" s="192"/>
      <c r="BQ231" s="192"/>
      <c r="BR231" s="192"/>
      <c r="BS231" s="192"/>
      <c r="BT231" s="192"/>
      <c r="BU231" s="192"/>
      <c r="BV231" s="192"/>
      <c r="BW231" s="192"/>
      <c r="BX231" s="192"/>
      <c r="BY231" s="192"/>
      <c r="BZ231" s="192"/>
      <c r="CA231" s="192"/>
      <c r="CB231" s="192"/>
      <c r="CC231" s="192"/>
      <c r="CD231" s="192"/>
      <c r="CE231" s="192"/>
      <c r="CF231" s="192"/>
      <c r="CG231" s="192"/>
      <c r="CH231" s="192"/>
      <c r="CI231" s="192"/>
      <c r="CJ231" s="192"/>
      <c r="CK231" s="192"/>
      <c r="CL231" s="192"/>
      <c r="CM231" s="192"/>
      <c r="CN231" s="192"/>
      <c r="CO231" s="192"/>
      <c r="CP231" s="192"/>
      <c r="CQ231" s="192"/>
      <c r="CR231" s="192"/>
      <c r="CS231" s="192"/>
      <c r="CT231" s="192"/>
      <c r="CU231" s="192"/>
      <c r="CV231" s="192"/>
      <c r="CW231" s="192"/>
      <c r="CX231" s="192"/>
      <c r="CY231" s="192"/>
      <c r="CZ231" s="192"/>
      <c r="DA231" s="192"/>
      <c r="DB231" s="192"/>
      <c r="DC231" s="192"/>
      <c r="DD231" s="192"/>
      <c r="DE231" s="192"/>
      <c r="DF231" s="192"/>
      <c r="DG231" s="192"/>
      <c r="DH231" s="192"/>
      <c r="DI231" s="192"/>
      <c r="DJ231" s="192"/>
      <c r="DK231" s="192"/>
      <c r="DL231" s="192"/>
      <c r="DM231" s="192"/>
      <c r="DN231" s="192"/>
      <c r="DO231" s="192"/>
      <c r="DP231" s="192"/>
      <c r="DQ231" s="192"/>
      <c r="DR231" s="192"/>
      <c r="DS231" s="192"/>
      <c r="DT231" s="192"/>
      <c r="DU231" s="192"/>
      <c r="DV231" s="192"/>
      <c r="DW231" s="192"/>
      <c r="DX231" s="192"/>
      <c r="DY231" s="192"/>
      <c r="DZ231" s="192"/>
      <c r="EA231" s="192"/>
      <c r="EB231" s="192"/>
      <c r="EC231" s="192"/>
      <c r="ED231" s="192"/>
      <c r="EE231" s="192"/>
      <c r="EF231" s="192"/>
    </row>
    <row r="232" spans="1:136" s="73" customFormat="1" ht="15.75" customHeight="1" x14ac:dyDescent="0.25">
      <c r="A232" s="581">
        <v>32</v>
      </c>
      <c r="B232" s="582"/>
      <c r="C232" s="90"/>
      <c r="D232" s="583" t="s">
        <v>4</v>
      </c>
      <c r="E232" s="583"/>
      <c r="F232" s="583"/>
      <c r="G232" s="584"/>
      <c r="H232" s="75">
        <f t="shared" si="865"/>
        <v>0</v>
      </c>
      <c r="I232" s="77">
        <f>SUM(I233:I234)</f>
        <v>0</v>
      </c>
      <c r="J232" s="61">
        <f>SUM(J233:J234)</f>
        <v>0</v>
      </c>
      <c r="K232" s="79">
        <f t="shared" ref="K232:S232" si="877">SUM(K233:K234)</f>
        <v>0</v>
      </c>
      <c r="L232" s="301">
        <f t="shared" si="877"/>
        <v>0</v>
      </c>
      <c r="M232" s="95">
        <f t="shared" si="877"/>
        <v>0</v>
      </c>
      <c r="N232" s="78">
        <f t="shared" si="877"/>
        <v>0</v>
      </c>
      <c r="O232" s="78">
        <f t="shared" ref="O232" si="878">SUM(O233:O234)</f>
        <v>0</v>
      </c>
      <c r="P232" s="78">
        <f t="shared" si="877"/>
        <v>0</v>
      </c>
      <c r="Q232" s="78">
        <f t="shared" si="877"/>
        <v>0</v>
      </c>
      <c r="R232" s="78">
        <f t="shared" si="877"/>
        <v>0</v>
      </c>
      <c r="S232" s="79">
        <f t="shared" si="877"/>
        <v>0</v>
      </c>
      <c r="T232" s="237">
        <f t="shared" si="868"/>
        <v>0</v>
      </c>
      <c r="U232" s="77">
        <f>SUM(U233:U234)</f>
        <v>0</v>
      </c>
      <c r="V232" s="61">
        <f>SUM(V233:V234)</f>
        <v>0</v>
      </c>
      <c r="W232" s="79">
        <f t="shared" ref="W232:AE232" si="879">SUM(W233:W234)</f>
        <v>0</v>
      </c>
      <c r="X232" s="301">
        <f t="shared" si="879"/>
        <v>0</v>
      </c>
      <c r="Y232" s="95">
        <f t="shared" si="879"/>
        <v>0</v>
      </c>
      <c r="Z232" s="78">
        <f t="shared" si="879"/>
        <v>0</v>
      </c>
      <c r="AA232" s="78">
        <f t="shared" ref="AA232" si="880">SUM(AA233:AA234)</f>
        <v>0</v>
      </c>
      <c r="AB232" s="78">
        <f t="shared" si="879"/>
        <v>0</v>
      </c>
      <c r="AC232" s="78">
        <f t="shared" si="879"/>
        <v>0</v>
      </c>
      <c r="AD232" s="78">
        <f t="shared" si="879"/>
        <v>0</v>
      </c>
      <c r="AE232" s="79">
        <f t="shared" si="879"/>
        <v>0</v>
      </c>
      <c r="AF232" s="262">
        <f t="shared" si="872"/>
        <v>0</v>
      </c>
      <c r="AG232" s="315">
        <f>SUM(AG233:AG234)</f>
        <v>0</v>
      </c>
      <c r="AH232" s="263">
        <f>SUM(AH233:AH234)</f>
        <v>0</v>
      </c>
      <c r="AI232" s="239">
        <f t="shared" ref="AI232:AQ232" si="881">SUM(AI233:AI234)</f>
        <v>0</v>
      </c>
      <c r="AJ232" s="303">
        <f t="shared" si="881"/>
        <v>0</v>
      </c>
      <c r="AK232" s="240">
        <f t="shared" si="881"/>
        <v>0</v>
      </c>
      <c r="AL232" s="241">
        <f t="shared" si="881"/>
        <v>0</v>
      </c>
      <c r="AM232" s="241">
        <f t="shared" ref="AM232" si="882">SUM(AM233:AM234)</f>
        <v>0</v>
      </c>
      <c r="AN232" s="241">
        <f t="shared" si="881"/>
        <v>0</v>
      </c>
      <c r="AO232" s="241">
        <f t="shared" si="881"/>
        <v>0</v>
      </c>
      <c r="AP232" s="241">
        <f t="shared" si="881"/>
        <v>0</v>
      </c>
      <c r="AQ232" s="239">
        <f t="shared" si="881"/>
        <v>0</v>
      </c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0"/>
      <c r="BQ232" s="190"/>
      <c r="BR232" s="190"/>
      <c r="BS232" s="190"/>
      <c r="BT232" s="190"/>
      <c r="BU232" s="190"/>
      <c r="BV232" s="190"/>
      <c r="BW232" s="190"/>
      <c r="BX232" s="190"/>
      <c r="BY232" s="190"/>
      <c r="BZ232" s="190"/>
      <c r="CA232" s="190"/>
      <c r="CB232" s="190"/>
      <c r="CC232" s="190"/>
      <c r="CD232" s="190"/>
      <c r="CE232" s="190"/>
      <c r="CF232" s="190"/>
      <c r="CG232" s="190"/>
      <c r="CH232" s="190"/>
      <c r="CI232" s="190"/>
      <c r="CJ232" s="190"/>
      <c r="CK232" s="190"/>
      <c r="CL232" s="190"/>
      <c r="CM232" s="190"/>
      <c r="CN232" s="190"/>
      <c r="CO232" s="190"/>
      <c r="CP232" s="190"/>
      <c r="CQ232" s="190"/>
      <c r="CR232" s="190"/>
      <c r="CS232" s="190"/>
      <c r="CT232" s="190"/>
      <c r="CU232" s="190"/>
      <c r="CV232" s="190"/>
      <c r="CW232" s="190"/>
      <c r="CX232" s="190"/>
      <c r="CY232" s="190"/>
      <c r="CZ232" s="190"/>
      <c r="DA232" s="190"/>
      <c r="DB232" s="190"/>
      <c r="DC232" s="190"/>
      <c r="DD232" s="190"/>
      <c r="DE232" s="190"/>
      <c r="DF232" s="190"/>
      <c r="DG232" s="190"/>
      <c r="DH232" s="190"/>
      <c r="DI232" s="190"/>
      <c r="DJ232" s="190"/>
      <c r="DK232" s="190"/>
      <c r="DL232" s="190"/>
      <c r="DM232" s="190"/>
      <c r="DN232" s="190"/>
      <c r="DO232" s="190"/>
      <c r="DP232" s="190"/>
      <c r="DQ232" s="190"/>
      <c r="DR232" s="190"/>
      <c r="DS232" s="190"/>
      <c r="DT232" s="190"/>
      <c r="DU232" s="190"/>
      <c r="DV232" s="190"/>
      <c r="DW232" s="190"/>
      <c r="DX232" s="190"/>
      <c r="DY232" s="190"/>
      <c r="DZ232" s="190"/>
      <c r="EA232" s="190"/>
      <c r="EB232" s="190"/>
      <c r="EC232" s="190"/>
      <c r="ED232" s="190"/>
      <c r="EE232" s="190"/>
      <c r="EF232" s="190"/>
    </row>
    <row r="233" spans="1:136" s="72" customFormat="1" ht="15.75" customHeight="1" x14ac:dyDescent="0.25">
      <c r="A233" s="230"/>
      <c r="B233" s="179"/>
      <c r="C233" s="179">
        <v>322</v>
      </c>
      <c r="D233" s="577" t="s">
        <v>6</v>
      </c>
      <c r="E233" s="577"/>
      <c r="F233" s="577"/>
      <c r="G233" s="578"/>
      <c r="H233" s="76">
        <f t="shared" si="865"/>
        <v>0</v>
      </c>
      <c r="I233" s="80"/>
      <c r="J233" s="94"/>
      <c r="K233" s="82"/>
      <c r="L233" s="302"/>
      <c r="M233" s="118"/>
      <c r="N233" s="81"/>
      <c r="O233" s="81"/>
      <c r="P233" s="81"/>
      <c r="Q233" s="81"/>
      <c r="R233" s="81"/>
      <c r="S233" s="82"/>
      <c r="T233" s="28">
        <f t="shared" si="868"/>
        <v>0</v>
      </c>
      <c r="U233" s="80"/>
      <c r="V233" s="94"/>
      <c r="W233" s="82"/>
      <c r="X233" s="302"/>
      <c r="Y233" s="118"/>
      <c r="Z233" s="81"/>
      <c r="AA233" s="81"/>
      <c r="AB233" s="81"/>
      <c r="AC233" s="81"/>
      <c r="AD233" s="81"/>
      <c r="AE233" s="82"/>
      <c r="AF233" s="109">
        <f t="shared" si="872"/>
        <v>0</v>
      </c>
      <c r="AG233" s="29">
        <f t="shared" ref="AG233:AG234" si="883">I233+U233</f>
        <v>0</v>
      </c>
      <c r="AH233" s="92">
        <f t="shared" ref="AH233:AH234" si="884">J233+V233</f>
        <v>0</v>
      </c>
      <c r="AI233" s="31">
        <f t="shared" ref="AI233:AI234" si="885">K233+W233</f>
        <v>0</v>
      </c>
      <c r="AJ233" s="326">
        <f t="shared" ref="AJ233:AJ234" si="886">L233+X233</f>
        <v>0</v>
      </c>
      <c r="AK233" s="290">
        <f t="shared" ref="AK233:AK234" si="887">M233+Y233</f>
        <v>0</v>
      </c>
      <c r="AL233" s="30">
        <f t="shared" ref="AL233:AL234" si="888">N233+Z233</f>
        <v>0</v>
      </c>
      <c r="AM233" s="30">
        <f t="shared" ref="AM233:AM234" si="889">O233+AA233</f>
        <v>0</v>
      </c>
      <c r="AN233" s="30">
        <f t="shared" ref="AN233:AN234" si="890">P233+AB233</f>
        <v>0</v>
      </c>
      <c r="AO233" s="30">
        <f t="shared" ref="AO233:AO234" si="891">Q233+AC233</f>
        <v>0</v>
      </c>
      <c r="AP233" s="30">
        <f t="shared" ref="AP233:AP234" si="892">R233+AD233</f>
        <v>0</v>
      </c>
      <c r="AQ233" s="31">
        <f t="shared" ref="AQ233:AQ234" si="893">S233+AE233</f>
        <v>0</v>
      </c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</row>
    <row r="234" spans="1:136" s="72" customFormat="1" ht="15.75" customHeight="1" x14ac:dyDescent="0.25">
      <c r="A234" s="230"/>
      <c r="B234" s="179"/>
      <c r="C234" s="179">
        <v>323</v>
      </c>
      <c r="D234" s="577" t="s">
        <v>7</v>
      </c>
      <c r="E234" s="577"/>
      <c r="F234" s="577"/>
      <c r="G234" s="578"/>
      <c r="H234" s="76">
        <f t="shared" si="865"/>
        <v>0</v>
      </c>
      <c r="I234" s="80"/>
      <c r="J234" s="94"/>
      <c r="K234" s="82"/>
      <c r="L234" s="302"/>
      <c r="M234" s="118"/>
      <c r="N234" s="81"/>
      <c r="O234" s="81"/>
      <c r="P234" s="81"/>
      <c r="Q234" s="81"/>
      <c r="R234" s="81"/>
      <c r="S234" s="82"/>
      <c r="T234" s="28">
        <f t="shared" si="868"/>
        <v>0</v>
      </c>
      <c r="U234" s="80"/>
      <c r="V234" s="94"/>
      <c r="W234" s="82"/>
      <c r="X234" s="302"/>
      <c r="Y234" s="118"/>
      <c r="Z234" s="81"/>
      <c r="AA234" s="81"/>
      <c r="AB234" s="81"/>
      <c r="AC234" s="81"/>
      <c r="AD234" s="81"/>
      <c r="AE234" s="82"/>
      <c r="AF234" s="109">
        <f t="shared" si="872"/>
        <v>0</v>
      </c>
      <c r="AG234" s="29">
        <f t="shared" si="883"/>
        <v>0</v>
      </c>
      <c r="AH234" s="92">
        <f t="shared" si="884"/>
        <v>0</v>
      </c>
      <c r="AI234" s="31">
        <f t="shared" si="885"/>
        <v>0</v>
      </c>
      <c r="AJ234" s="326">
        <f t="shared" si="886"/>
        <v>0</v>
      </c>
      <c r="AK234" s="290">
        <f t="shared" si="887"/>
        <v>0</v>
      </c>
      <c r="AL234" s="30">
        <f t="shared" si="888"/>
        <v>0</v>
      </c>
      <c r="AM234" s="30">
        <f t="shared" si="889"/>
        <v>0</v>
      </c>
      <c r="AN234" s="30">
        <f t="shared" si="890"/>
        <v>0</v>
      </c>
      <c r="AO234" s="30">
        <f t="shared" si="891"/>
        <v>0</v>
      </c>
      <c r="AP234" s="30">
        <f t="shared" si="892"/>
        <v>0</v>
      </c>
      <c r="AQ234" s="31">
        <f t="shared" si="893"/>
        <v>0</v>
      </c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</row>
    <row r="235" spans="1:136" s="74" customFormat="1" ht="27" customHeight="1" x14ac:dyDescent="0.25">
      <c r="A235" s="436">
        <v>4</v>
      </c>
      <c r="B235" s="66"/>
      <c r="C235" s="66"/>
      <c r="D235" s="590" t="s">
        <v>17</v>
      </c>
      <c r="E235" s="590"/>
      <c r="F235" s="590"/>
      <c r="G235" s="591"/>
      <c r="H235" s="75">
        <f t="shared" si="865"/>
        <v>14000</v>
      </c>
      <c r="I235" s="77">
        <f>I236+I239</f>
        <v>0</v>
      </c>
      <c r="J235" s="77">
        <f t="shared" ref="J235:S235" si="894">J236+J239</f>
        <v>10000</v>
      </c>
      <c r="K235" s="77">
        <f t="shared" si="894"/>
        <v>0</v>
      </c>
      <c r="L235" s="77">
        <f t="shared" si="894"/>
        <v>0</v>
      </c>
      <c r="M235" s="77">
        <f t="shared" si="894"/>
        <v>0</v>
      </c>
      <c r="N235" s="77">
        <f t="shared" si="894"/>
        <v>0</v>
      </c>
      <c r="O235" s="77">
        <f t="shared" si="894"/>
        <v>0</v>
      </c>
      <c r="P235" s="77">
        <f t="shared" si="894"/>
        <v>0</v>
      </c>
      <c r="Q235" s="77">
        <f t="shared" si="894"/>
        <v>0</v>
      </c>
      <c r="R235" s="77">
        <f t="shared" si="894"/>
        <v>4000</v>
      </c>
      <c r="S235" s="77">
        <f t="shared" si="894"/>
        <v>0</v>
      </c>
      <c r="T235" s="237">
        <f t="shared" si="868"/>
        <v>0</v>
      </c>
      <c r="U235" s="77">
        <f>U236+U239</f>
        <v>0</v>
      </c>
      <c r="V235" s="77">
        <f t="shared" ref="V235:AE235" si="895">V236+V239</f>
        <v>0</v>
      </c>
      <c r="W235" s="77">
        <f t="shared" si="895"/>
        <v>0</v>
      </c>
      <c r="X235" s="77">
        <f t="shared" si="895"/>
        <v>0</v>
      </c>
      <c r="Y235" s="77">
        <f t="shared" si="895"/>
        <v>0</v>
      </c>
      <c r="Z235" s="77">
        <f t="shared" si="895"/>
        <v>0</v>
      </c>
      <c r="AA235" s="77">
        <f t="shared" si="895"/>
        <v>0</v>
      </c>
      <c r="AB235" s="77">
        <f t="shared" si="895"/>
        <v>0</v>
      </c>
      <c r="AC235" s="77">
        <f t="shared" si="895"/>
        <v>0</v>
      </c>
      <c r="AD235" s="77">
        <f t="shared" si="895"/>
        <v>0</v>
      </c>
      <c r="AE235" s="77">
        <f t="shared" si="895"/>
        <v>0</v>
      </c>
      <c r="AF235" s="262">
        <f t="shared" si="872"/>
        <v>14000</v>
      </c>
      <c r="AG235" s="315">
        <f>AG236+AG239</f>
        <v>0</v>
      </c>
      <c r="AH235" s="315">
        <f t="shared" ref="AH235:AQ235" si="896">AH236+AH239</f>
        <v>10000</v>
      </c>
      <c r="AI235" s="315">
        <f t="shared" si="896"/>
        <v>0</v>
      </c>
      <c r="AJ235" s="315">
        <f t="shared" si="896"/>
        <v>0</v>
      </c>
      <c r="AK235" s="315">
        <f t="shared" si="896"/>
        <v>0</v>
      </c>
      <c r="AL235" s="315">
        <f t="shared" si="896"/>
        <v>0</v>
      </c>
      <c r="AM235" s="315">
        <f t="shared" si="896"/>
        <v>0</v>
      </c>
      <c r="AN235" s="315">
        <f t="shared" si="896"/>
        <v>0</v>
      </c>
      <c r="AO235" s="315">
        <f t="shared" si="896"/>
        <v>0</v>
      </c>
      <c r="AP235" s="315">
        <f t="shared" si="896"/>
        <v>4000</v>
      </c>
      <c r="AQ235" s="315">
        <f t="shared" si="896"/>
        <v>0</v>
      </c>
      <c r="AR235" s="192"/>
      <c r="AS235" s="191"/>
      <c r="AT235" s="191"/>
      <c r="AU235" s="191"/>
      <c r="AV235" s="191"/>
      <c r="AW235" s="192"/>
      <c r="AX235" s="192"/>
      <c r="AY235" s="192"/>
      <c r="AZ235" s="192"/>
      <c r="BA235" s="192"/>
      <c r="BB235" s="192"/>
      <c r="BC235" s="192"/>
      <c r="BD235" s="192"/>
      <c r="BE235" s="192"/>
      <c r="BF235" s="192"/>
      <c r="BG235" s="192"/>
      <c r="BH235" s="192"/>
      <c r="BI235" s="192"/>
      <c r="BJ235" s="192"/>
      <c r="BK235" s="192"/>
      <c r="BL235" s="192"/>
      <c r="BM235" s="192"/>
      <c r="BN235" s="192"/>
      <c r="BO235" s="192"/>
      <c r="BP235" s="192"/>
      <c r="BQ235" s="192"/>
      <c r="BR235" s="192"/>
      <c r="BS235" s="192"/>
      <c r="BT235" s="192"/>
      <c r="BU235" s="192"/>
      <c r="BV235" s="192"/>
      <c r="BW235" s="192"/>
      <c r="BX235" s="192"/>
      <c r="BY235" s="192"/>
      <c r="BZ235" s="192"/>
      <c r="CA235" s="192"/>
      <c r="CB235" s="192"/>
      <c r="CC235" s="192"/>
      <c r="CD235" s="192"/>
      <c r="CE235" s="192"/>
      <c r="CF235" s="192"/>
      <c r="CG235" s="192"/>
      <c r="CH235" s="192"/>
      <c r="CI235" s="192"/>
      <c r="CJ235" s="192"/>
      <c r="CK235" s="192"/>
      <c r="CL235" s="192"/>
      <c r="CM235" s="192"/>
      <c r="CN235" s="192"/>
      <c r="CO235" s="192"/>
      <c r="CP235" s="192"/>
      <c r="CQ235" s="192"/>
      <c r="CR235" s="192"/>
      <c r="CS235" s="192"/>
      <c r="CT235" s="192"/>
      <c r="CU235" s="192"/>
      <c r="CV235" s="192"/>
      <c r="CW235" s="192"/>
      <c r="CX235" s="192"/>
      <c r="CY235" s="192"/>
      <c r="CZ235" s="192"/>
      <c r="DA235" s="192"/>
      <c r="DB235" s="192"/>
      <c r="DC235" s="192"/>
      <c r="DD235" s="192"/>
      <c r="DE235" s="192"/>
      <c r="DF235" s="192"/>
      <c r="DG235" s="192"/>
      <c r="DH235" s="192"/>
      <c r="DI235" s="192"/>
      <c r="DJ235" s="192"/>
      <c r="DK235" s="192"/>
      <c r="DL235" s="192"/>
      <c r="DM235" s="192"/>
      <c r="DN235" s="192"/>
      <c r="DO235" s="192"/>
      <c r="DP235" s="192"/>
      <c r="DQ235" s="192"/>
      <c r="DR235" s="192"/>
      <c r="DS235" s="192"/>
      <c r="DT235" s="192"/>
      <c r="DU235" s="192"/>
      <c r="DV235" s="192"/>
      <c r="DW235" s="192"/>
      <c r="DX235" s="192"/>
      <c r="DY235" s="192"/>
      <c r="DZ235" s="192"/>
      <c r="EA235" s="192"/>
      <c r="EB235" s="192"/>
      <c r="EC235" s="192"/>
      <c r="ED235" s="192"/>
      <c r="EE235" s="192"/>
      <c r="EF235" s="192"/>
    </row>
    <row r="236" spans="1:136" s="73" customFormat="1" ht="24.75" customHeight="1" x14ac:dyDescent="0.25">
      <c r="A236" s="581">
        <v>42</v>
      </c>
      <c r="B236" s="582"/>
      <c r="C236" s="437"/>
      <c r="D236" s="583" t="s">
        <v>45</v>
      </c>
      <c r="E236" s="583"/>
      <c r="F236" s="583"/>
      <c r="G236" s="584"/>
      <c r="H236" s="75">
        <f t="shared" si="865"/>
        <v>14000</v>
      </c>
      <c r="I236" s="77">
        <f>SUM(I237:I238)</f>
        <v>0</v>
      </c>
      <c r="J236" s="61">
        <f>SUM(J237:J238)</f>
        <v>10000</v>
      </c>
      <c r="K236" s="79">
        <f t="shared" ref="K236:S236" si="897">SUM(K237:K238)</f>
        <v>0</v>
      </c>
      <c r="L236" s="301">
        <f t="shared" si="897"/>
        <v>0</v>
      </c>
      <c r="M236" s="95">
        <f t="shared" si="897"/>
        <v>0</v>
      </c>
      <c r="N236" s="78">
        <f t="shared" si="897"/>
        <v>0</v>
      </c>
      <c r="O236" s="78">
        <f t="shared" ref="O236" si="898">SUM(O237:O238)</f>
        <v>0</v>
      </c>
      <c r="P236" s="78">
        <f t="shared" si="897"/>
        <v>0</v>
      </c>
      <c r="Q236" s="78">
        <f t="shared" si="897"/>
        <v>0</v>
      </c>
      <c r="R236" s="78">
        <f t="shared" si="897"/>
        <v>4000</v>
      </c>
      <c r="S236" s="79">
        <f t="shared" si="897"/>
        <v>0</v>
      </c>
      <c r="T236" s="237">
        <f t="shared" si="868"/>
        <v>0</v>
      </c>
      <c r="U236" s="77">
        <f>SUM(U237:U238)</f>
        <v>0</v>
      </c>
      <c r="V236" s="61">
        <f>SUM(V237:V238)</f>
        <v>0</v>
      </c>
      <c r="W236" s="79">
        <f t="shared" ref="W236:AE236" si="899">SUM(W237:W238)</f>
        <v>0</v>
      </c>
      <c r="X236" s="301">
        <f t="shared" si="899"/>
        <v>0</v>
      </c>
      <c r="Y236" s="95">
        <f t="shared" si="899"/>
        <v>0</v>
      </c>
      <c r="Z236" s="78">
        <f t="shared" si="899"/>
        <v>0</v>
      </c>
      <c r="AA236" s="78">
        <f t="shared" ref="AA236" si="900">SUM(AA237:AA238)</f>
        <v>0</v>
      </c>
      <c r="AB236" s="78">
        <f t="shared" si="899"/>
        <v>0</v>
      </c>
      <c r="AC236" s="78">
        <f t="shared" si="899"/>
        <v>0</v>
      </c>
      <c r="AD236" s="78">
        <f t="shared" si="899"/>
        <v>0</v>
      </c>
      <c r="AE236" s="79">
        <f t="shared" si="899"/>
        <v>0</v>
      </c>
      <c r="AF236" s="262">
        <f t="shared" si="872"/>
        <v>14000</v>
      </c>
      <c r="AG236" s="315">
        <f>SUM(AG237:AG238)</f>
        <v>0</v>
      </c>
      <c r="AH236" s="263">
        <f>SUM(AH237:AH238)</f>
        <v>10000</v>
      </c>
      <c r="AI236" s="239">
        <f t="shared" ref="AI236:AQ236" si="901">SUM(AI237:AI238)</f>
        <v>0</v>
      </c>
      <c r="AJ236" s="303">
        <f t="shared" si="901"/>
        <v>0</v>
      </c>
      <c r="AK236" s="240">
        <f t="shared" si="901"/>
        <v>0</v>
      </c>
      <c r="AL236" s="241">
        <f t="shared" si="901"/>
        <v>0</v>
      </c>
      <c r="AM236" s="241">
        <f t="shared" ref="AM236" si="902">SUM(AM237:AM238)</f>
        <v>0</v>
      </c>
      <c r="AN236" s="241">
        <f t="shared" si="901"/>
        <v>0</v>
      </c>
      <c r="AO236" s="241">
        <f t="shared" si="901"/>
        <v>0</v>
      </c>
      <c r="AP236" s="241">
        <f t="shared" si="901"/>
        <v>4000</v>
      </c>
      <c r="AQ236" s="239">
        <f t="shared" si="901"/>
        <v>0</v>
      </c>
      <c r="AR236" s="190"/>
      <c r="AS236" s="190"/>
      <c r="AT236" s="190"/>
      <c r="AU236" s="190"/>
      <c r="AV236" s="190"/>
      <c r="AW236" s="190"/>
      <c r="AX236" s="190"/>
      <c r="AY236" s="190"/>
      <c r="AZ236" s="190"/>
      <c r="BA236" s="190"/>
      <c r="BB236" s="190"/>
      <c r="BC236" s="190"/>
      <c r="BD236" s="190"/>
      <c r="BE236" s="190"/>
      <c r="BF236" s="190"/>
      <c r="BG236" s="190"/>
      <c r="BH236" s="190"/>
      <c r="BI236" s="190"/>
      <c r="BJ236" s="190"/>
      <c r="BK236" s="190"/>
      <c r="BL236" s="190"/>
      <c r="BM236" s="190"/>
      <c r="BN236" s="190"/>
      <c r="BO236" s="190"/>
      <c r="BP236" s="190"/>
      <c r="BQ236" s="190"/>
      <c r="BR236" s="190"/>
      <c r="BS236" s="190"/>
      <c r="BT236" s="190"/>
      <c r="BU236" s="190"/>
      <c r="BV236" s="190"/>
      <c r="BW236" s="190"/>
      <c r="BX236" s="190"/>
      <c r="BY236" s="190"/>
      <c r="BZ236" s="190"/>
      <c r="CA236" s="190"/>
      <c r="CB236" s="190"/>
      <c r="CC236" s="190"/>
      <c r="CD236" s="190"/>
      <c r="CE236" s="190"/>
      <c r="CF236" s="190"/>
      <c r="CG236" s="190"/>
      <c r="CH236" s="190"/>
      <c r="CI236" s="190"/>
      <c r="CJ236" s="190"/>
      <c r="CK236" s="190"/>
      <c r="CL236" s="190"/>
      <c r="CM236" s="190"/>
      <c r="CN236" s="190"/>
      <c r="CO236" s="190"/>
      <c r="CP236" s="190"/>
      <c r="CQ236" s="190"/>
      <c r="CR236" s="190"/>
      <c r="CS236" s="190"/>
      <c r="CT236" s="190"/>
      <c r="CU236" s="190"/>
      <c r="CV236" s="190"/>
      <c r="CW236" s="190"/>
      <c r="CX236" s="190"/>
      <c r="CY236" s="190"/>
      <c r="CZ236" s="190"/>
      <c r="DA236" s="190"/>
      <c r="DB236" s="190"/>
      <c r="DC236" s="190"/>
      <c r="DD236" s="190"/>
      <c r="DE236" s="190"/>
      <c r="DF236" s="190"/>
      <c r="DG236" s="190"/>
      <c r="DH236" s="190"/>
      <c r="DI236" s="190"/>
      <c r="DJ236" s="190"/>
      <c r="DK236" s="190"/>
      <c r="DL236" s="190"/>
      <c r="DM236" s="190"/>
      <c r="DN236" s="190"/>
      <c r="DO236" s="190"/>
      <c r="DP236" s="190"/>
      <c r="DQ236" s="190"/>
      <c r="DR236" s="190"/>
      <c r="DS236" s="190"/>
      <c r="DT236" s="190"/>
      <c r="DU236" s="190"/>
      <c r="DV236" s="190"/>
      <c r="DW236" s="190"/>
      <c r="DX236" s="190"/>
      <c r="DY236" s="190"/>
      <c r="DZ236" s="190"/>
      <c r="EA236" s="190"/>
      <c r="EB236" s="190"/>
      <c r="EC236" s="190"/>
      <c r="ED236" s="190"/>
      <c r="EE236" s="190"/>
      <c r="EF236" s="190"/>
    </row>
    <row r="237" spans="1:136" s="73" customFormat="1" ht="15" x14ac:dyDescent="0.25">
      <c r="A237" s="231"/>
      <c r="B237" s="179"/>
      <c r="C237" s="179">
        <v>421</v>
      </c>
      <c r="D237" s="577" t="s">
        <v>71</v>
      </c>
      <c r="E237" s="577"/>
      <c r="F237" s="577"/>
      <c r="G237" s="578"/>
      <c r="H237" s="76">
        <f t="shared" si="865"/>
        <v>0</v>
      </c>
      <c r="I237" s="80"/>
      <c r="J237" s="94"/>
      <c r="K237" s="82"/>
      <c r="L237" s="302"/>
      <c r="M237" s="118"/>
      <c r="N237" s="81"/>
      <c r="O237" s="81"/>
      <c r="P237" s="81"/>
      <c r="Q237" s="81"/>
      <c r="R237" s="81"/>
      <c r="S237" s="82"/>
      <c r="T237" s="28">
        <f t="shared" si="868"/>
        <v>0</v>
      </c>
      <c r="U237" s="80"/>
      <c r="V237" s="94"/>
      <c r="W237" s="82"/>
      <c r="X237" s="302"/>
      <c r="Y237" s="118"/>
      <c r="Z237" s="81"/>
      <c r="AA237" s="81"/>
      <c r="AB237" s="81"/>
      <c r="AC237" s="81"/>
      <c r="AD237" s="81"/>
      <c r="AE237" s="82"/>
      <c r="AF237" s="109">
        <f t="shared" si="872"/>
        <v>0</v>
      </c>
      <c r="AG237" s="29">
        <f t="shared" ref="AG237:AG238" si="903">I237+U237</f>
        <v>0</v>
      </c>
      <c r="AH237" s="92">
        <f t="shared" ref="AH237:AH238" si="904">J237+V237</f>
        <v>0</v>
      </c>
      <c r="AI237" s="31">
        <f t="shared" ref="AI237:AI238" si="905">K237+W237</f>
        <v>0</v>
      </c>
      <c r="AJ237" s="326">
        <f t="shared" ref="AJ237:AJ238" si="906">L237+X237</f>
        <v>0</v>
      </c>
      <c r="AK237" s="290">
        <f t="shared" ref="AK237:AK238" si="907">M237+Y237</f>
        <v>0</v>
      </c>
      <c r="AL237" s="30">
        <f t="shared" ref="AL237:AL238" si="908">N237+Z237</f>
        <v>0</v>
      </c>
      <c r="AM237" s="30">
        <f t="shared" ref="AM237:AM238" si="909">O237+AA237</f>
        <v>0</v>
      </c>
      <c r="AN237" s="30">
        <f t="shared" ref="AN237:AN238" si="910">P237+AB237</f>
        <v>0</v>
      </c>
      <c r="AO237" s="30">
        <f t="shared" ref="AO237:AO238" si="911">Q237+AC237</f>
        <v>0</v>
      </c>
      <c r="AP237" s="30">
        <f t="shared" ref="AP237:AP238" si="912">R237+AD237</f>
        <v>0</v>
      </c>
      <c r="AQ237" s="31">
        <f t="shared" ref="AQ237:AQ238" si="913">S237+AE237</f>
        <v>0</v>
      </c>
      <c r="AR237" s="190"/>
      <c r="AS237" s="190"/>
      <c r="AT237" s="190"/>
      <c r="AU237" s="190"/>
      <c r="AV237" s="190"/>
      <c r="AW237" s="190"/>
      <c r="AX237" s="190"/>
      <c r="AY237" s="190"/>
      <c r="AZ237" s="190"/>
      <c r="BA237" s="190"/>
      <c r="BB237" s="190"/>
      <c r="BC237" s="190"/>
      <c r="BD237" s="190"/>
      <c r="BE237" s="190"/>
      <c r="BF237" s="190"/>
      <c r="BG237" s="190"/>
      <c r="BH237" s="190"/>
      <c r="BI237" s="190"/>
      <c r="BJ237" s="190"/>
      <c r="BK237" s="190"/>
      <c r="BL237" s="190"/>
      <c r="BM237" s="190"/>
      <c r="BN237" s="190"/>
      <c r="BO237" s="190"/>
      <c r="BP237" s="190"/>
      <c r="BQ237" s="190"/>
      <c r="BR237" s="190"/>
      <c r="BS237" s="190"/>
      <c r="BT237" s="190"/>
      <c r="BU237" s="190"/>
      <c r="BV237" s="190"/>
      <c r="BW237" s="190"/>
      <c r="BX237" s="190"/>
      <c r="BY237" s="190"/>
      <c r="BZ237" s="190"/>
      <c r="CA237" s="190"/>
      <c r="CB237" s="190"/>
      <c r="CC237" s="190"/>
      <c r="CD237" s="190"/>
      <c r="CE237" s="190"/>
      <c r="CF237" s="190"/>
      <c r="CG237" s="190"/>
      <c r="CH237" s="190"/>
      <c r="CI237" s="190"/>
      <c r="CJ237" s="190"/>
      <c r="CK237" s="190"/>
      <c r="CL237" s="190"/>
      <c r="CM237" s="190"/>
      <c r="CN237" s="190"/>
      <c r="CO237" s="190"/>
      <c r="CP237" s="190"/>
      <c r="CQ237" s="190"/>
      <c r="CR237" s="190"/>
      <c r="CS237" s="190"/>
      <c r="CT237" s="190"/>
      <c r="CU237" s="190"/>
      <c r="CV237" s="190"/>
      <c r="CW237" s="190"/>
      <c r="CX237" s="190"/>
      <c r="CY237" s="190"/>
      <c r="CZ237" s="190"/>
      <c r="DA237" s="190"/>
      <c r="DB237" s="190"/>
      <c r="DC237" s="190"/>
      <c r="DD237" s="190"/>
      <c r="DE237" s="190"/>
      <c r="DF237" s="190"/>
      <c r="DG237" s="190"/>
      <c r="DH237" s="190"/>
      <c r="DI237" s="190"/>
      <c r="DJ237" s="190"/>
      <c r="DK237" s="190"/>
      <c r="DL237" s="190"/>
      <c r="DM237" s="190"/>
      <c r="DN237" s="190"/>
      <c r="DO237" s="190"/>
      <c r="DP237" s="190"/>
      <c r="DQ237" s="190"/>
      <c r="DR237" s="190"/>
      <c r="DS237" s="190"/>
      <c r="DT237" s="190"/>
      <c r="DU237" s="190"/>
      <c r="DV237" s="190"/>
      <c r="DW237" s="190"/>
      <c r="DX237" s="190"/>
      <c r="DY237" s="190"/>
      <c r="DZ237" s="190"/>
      <c r="EA237" s="190"/>
      <c r="EB237" s="190"/>
      <c r="EC237" s="190"/>
      <c r="ED237" s="190"/>
      <c r="EE237" s="190"/>
      <c r="EF237" s="190"/>
    </row>
    <row r="238" spans="1:136" s="72" customFormat="1" ht="14.25" x14ac:dyDescent="0.25">
      <c r="A238" s="230"/>
      <c r="B238" s="179"/>
      <c r="C238" s="179">
        <v>422</v>
      </c>
      <c r="D238" s="577" t="s">
        <v>11</v>
      </c>
      <c r="E238" s="577"/>
      <c r="F238" s="577"/>
      <c r="G238" s="578"/>
      <c r="H238" s="76">
        <f t="shared" si="865"/>
        <v>14000</v>
      </c>
      <c r="I238" s="80"/>
      <c r="J238" s="94">
        <v>10000</v>
      </c>
      <c r="K238" s="82"/>
      <c r="L238" s="302"/>
      <c r="M238" s="118"/>
      <c r="N238" s="81"/>
      <c r="O238" s="81"/>
      <c r="P238" s="81"/>
      <c r="Q238" s="81"/>
      <c r="R238" s="81">
        <v>4000</v>
      </c>
      <c r="S238" s="82"/>
      <c r="T238" s="28">
        <f t="shared" si="868"/>
        <v>0</v>
      </c>
      <c r="U238" s="80"/>
      <c r="V238" s="94"/>
      <c r="W238" s="82"/>
      <c r="X238" s="302"/>
      <c r="Y238" s="118"/>
      <c r="Z238" s="81"/>
      <c r="AA238" s="81"/>
      <c r="AB238" s="81"/>
      <c r="AC238" s="81"/>
      <c r="AD238" s="81"/>
      <c r="AE238" s="82"/>
      <c r="AF238" s="449">
        <f t="shared" si="872"/>
        <v>14000</v>
      </c>
      <c r="AG238" s="29">
        <f t="shared" si="903"/>
        <v>0</v>
      </c>
      <c r="AH238" s="92">
        <f t="shared" si="904"/>
        <v>10000</v>
      </c>
      <c r="AI238" s="31">
        <f t="shared" si="905"/>
        <v>0</v>
      </c>
      <c r="AJ238" s="326">
        <f t="shared" si="906"/>
        <v>0</v>
      </c>
      <c r="AK238" s="290">
        <f t="shared" si="907"/>
        <v>0</v>
      </c>
      <c r="AL238" s="30">
        <f t="shared" si="908"/>
        <v>0</v>
      </c>
      <c r="AM238" s="30">
        <f t="shared" si="909"/>
        <v>0</v>
      </c>
      <c r="AN238" s="30">
        <f t="shared" si="910"/>
        <v>0</v>
      </c>
      <c r="AO238" s="30">
        <f t="shared" si="911"/>
        <v>0</v>
      </c>
      <c r="AP238" s="30">
        <f t="shared" si="912"/>
        <v>4000</v>
      </c>
      <c r="AQ238" s="31">
        <f t="shared" si="913"/>
        <v>0</v>
      </c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</row>
    <row r="239" spans="1:136" s="89" customFormat="1" ht="26.25" customHeight="1" x14ac:dyDescent="0.25">
      <c r="A239" s="531">
        <v>45</v>
      </c>
      <c r="B239" s="532"/>
      <c r="C239" s="505"/>
      <c r="D239" s="533" t="s">
        <v>86</v>
      </c>
      <c r="E239" s="533"/>
      <c r="F239" s="533"/>
      <c r="G239" s="534"/>
      <c r="H239" s="237">
        <f t="shared" si="865"/>
        <v>0</v>
      </c>
      <c r="I239" s="263">
        <f t="shared" ref="I239:S239" si="914">I240+I241</f>
        <v>0</v>
      </c>
      <c r="J239" s="263">
        <f t="shared" si="914"/>
        <v>0</v>
      </c>
      <c r="K239" s="239">
        <f t="shared" si="914"/>
        <v>0</v>
      </c>
      <c r="L239" s="303">
        <f t="shared" si="914"/>
        <v>0</v>
      </c>
      <c r="M239" s="240">
        <f t="shared" si="914"/>
        <v>0</v>
      </c>
      <c r="N239" s="241">
        <f t="shared" si="914"/>
        <v>0</v>
      </c>
      <c r="O239" s="241">
        <f t="shared" si="914"/>
        <v>0</v>
      </c>
      <c r="P239" s="241">
        <f t="shared" si="914"/>
        <v>0</v>
      </c>
      <c r="Q239" s="241">
        <f t="shared" si="914"/>
        <v>0</v>
      </c>
      <c r="R239" s="241">
        <f t="shared" si="914"/>
        <v>0</v>
      </c>
      <c r="S239" s="242">
        <f t="shared" si="914"/>
        <v>0</v>
      </c>
      <c r="T239" s="237">
        <f t="shared" si="868"/>
        <v>0</v>
      </c>
      <c r="U239" s="263">
        <f t="shared" ref="U239:AE239" si="915">U240+U241</f>
        <v>0</v>
      </c>
      <c r="V239" s="241">
        <f t="shared" si="915"/>
        <v>0</v>
      </c>
      <c r="W239" s="239">
        <f t="shared" si="915"/>
        <v>0</v>
      </c>
      <c r="X239" s="303">
        <f t="shared" si="915"/>
        <v>0</v>
      </c>
      <c r="Y239" s="240">
        <f t="shared" si="915"/>
        <v>0</v>
      </c>
      <c r="Z239" s="241">
        <f t="shared" si="915"/>
        <v>0</v>
      </c>
      <c r="AA239" s="241">
        <f t="shared" si="915"/>
        <v>0</v>
      </c>
      <c r="AB239" s="241">
        <f t="shared" si="915"/>
        <v>0</v>
      </c>
      <c r="AC239" s="241">
        <f t="shared" si="915"/>
        <v>0</v>
      </c>
      <c r="AD239" s="241">
        <f t="shared" si="915"/>
        <v>0</v>
      </c>
      <c r="AE239" s="242">
        <f t="shared" si="915"/>
        <v>0</v>
      </c>
      <c r="AF239" s="262">
        <f t="shared" si="872"/>
        <v>0</v>
      </c>
      <c r="AG239" s="238">
        <f t="shared" ref="AG239:AQ239" si="916">AG240+AG241</f>
        <v>0</v>
      </c>
      <c r="AH239" s="241">
        <f t="shared" si="916"/>
        <v>0</v>
      </c>
      <c r="AI239" s="239">
        <f t="shared" si="916"/>
        <v>0</v>
      </c>
      <c r="AJ239" s="303">
        <f t="shared" si="916"/>
        <v>0</v>
      </c>
      <c r="AK239" s="240">
        <f t="shared" si="916"/>
        <v>0</v>
      </c>
      <c r="AL239" s="241">
        <f t="shared" si="916"/>
        <v>0</v>
      </c>
      <c r="AM239" s="241">
        <f t="shared" si="916"/>
        <v>0</v>
      </c>
      <c r="AN239" s="241">
        <f t="shared" si="916"/>
        <v>0</v>
      </c>
      <c r="AO239" s="241">
        <f t="shared" si="916"/>
        <v>0</v>
      </c>
      <c r="AP239" s="241">
        <f t="shared" si="916"/>
        <v>0</v>
      </c>
      <c r="AQ239" s="242">
        <f t="shared" si="916"/>
        <v>0</v>
      </c>
      <c r="AR239" s="206"/>
      <c r="AS239" s="108">
        <v>423</v>
      </c>
      <c r="AT239" s="194">
        <f>SUMIFS($H$16:$H$320,$C$16:$C$320,$AS239)</f>
        <v>0</v>
      </c>
      <c r="AU239" s="194">
        <f>SUMIFS($T$16:$T$320,$C$16:$C$320,$AS239)</f>
        <v>0</v>
      </c>
      <c r="AV239" s="194">
        <f>SUMIFS($AF$16:$AF$320,$C$16:$C$320,$AS239)</f>
        <v>0</v>
      </c>
      <c r="AW239" s="72"/>
      <c r="AX239" s="108"/>
      <c r="AY239" s="108"/>
    </row>
    <row r="240" spans="1:136" s="72" customFormat="1" ht="15" customHeight="1" x14ac:dyDescent="0.25">
      <c r="A240" s="230"/>
      <c r="B240" s="179"/>
      <c r="C240" s="179">
        <v>451</v>
      </c>
      <c r="D240" s="577" t="s">
        <v>87</v>
      </c>
      <c r="E240" s="577"/>
      <c r="F240" s="577"/>
      <c r="G240" s="578"/>
      <c r="H240" s="76">
        <f t="shared" si="865"/>
        <v>0</v>
      </c>
      <c r="I240" s="80"/>
      <c r="J240" s="94"/>
      <c r="K240" s="82"/>
      <c r="L240" s="302"/>
      <c r="M240" s="118"/>
      <c r="N240" s="81"/>
      <c r="O240" s="81"/>
      <c r="P240" s="81"/>
      <c r="Q240" s="81"/>
      <c r="R240" s="81"/>
      <c r="S240" s="82"/>
      <c r="T240" s="487">
        <f t="shared" si="868"/>
        <v>0</v>
      </c>
      <c r="U240" s="80"/>
      <c r="V240" s="94"/>
      <c r="W240" s="82"/>
      <c r="X240" s="302"/>
      <c r="Y240" s="118"/>
      <c r="Z240" s="81"/>
      <c r="AA240" s="81"/>
      <c r="AB240" s="81"/>
      <c r="AC240" s="81"/>
      <c r="AD240" s="81"/>
      <c r="AE240" s="82"/>
      <c r="AF240" s="109">
        <f t="shared" si="872"/>
        <v>0</v>
      </c>
      <c r="AG240" s="29">
        <f>I240+U240</f>
        <v>0</v>
      </c>
      <c r="AH240" s="92">
        <f t="shared" ref="AH240:AH241" si="917">J240+V240</f>
        <v>0</v>
      </c>
      <c r="AI240" s="31">
        <f t="shared" ref="AI240:AI241" si="918">K240+W240</f>
        <v>0</v>
      </c>
      <c r="AJ240" s="326">
        <f t="shared" ref="AJ240:AJ241" si="919">L240+X240</f>
        <v>0</v>
      </c>
      <c r="AK240" s="290">
        <f t="shared" ref="AK240:AK241" si="920">M240+Y240</f>
        <v>0</v>
      </c>
      <c r="AL240" s="30">
        <f t="shared" ref="AL240:AL241" si="921">N240+Z240</f>
        <v>0</v>
      </c>
      <c r="AM240" s="30">
        <f t="shared" ref="AM240:AM241" si="922">O240+AA240</f>
        <v>0</v>
      </c>
      <c r="AN240" s="30">
        <f t="shared" ref="AN240:AN241" si="923">P240+AB240</f>
        <v>0</v>
      </c>
      <c r="AO240" s="30">
        <f t="shared" ref="AO240:AO241" si="924">Q240+AC240</f>
        <v>0</v>
      </c>
      <c r="AP240" s="30">
        <f t="shared" ref="AP240:AP241" si="925">R240+AD240</f>
        <v>0</v>
      </c>
      <c r="AQ240" s="31">
        <f t="shared" ref="AQ240:AQ241" si="926">S240+AE240</f>
        <v>0</v>
      </c>
      <c r="AR240" s="206"/>
      <c r="AS240" s="108">
        <v>424</v>
      </c>
      <c r="AT240" s="194">
        <f>SUMIFS($H$16:$H$320,$C$16:$C$320,$AS240)</f>
        <v>47600</v>
      </c>
      <c r="AU240" s="194">
        <f>SUMIFS($T$16:$T$320,$C$16:$C$320,$AS240)</f>
        <v>43000</v>
      </c>
      <c r="AV240" s="194">
        <f>SUMIFS($AF$16:$AF$320,$C$16:$C$320,$AS240)</f>
        <v>90600</v>
      </c>
      <c r="AX240" s="108"/>
      <c r="AY240" s="108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  <c r="CT240" s="89"/>
      <c r="CU240" s="89"/>
      <c r="CV240" s="89"/>
      <c r="CW240" s="89"/>
      <c r="CX240" s="89"/>
      <c r="CY240" s="89"/>
      <c r="CZ240" s="89"/>
      <c r="DA240" s="89"/>
      <c r="DB240" s="89"/>
      <c r="DC240" s="89"/>
      <c r="DD240" s="89"/>
      <c r="DE240" s="89"/>
      <c r="DF240" s="89"/>
      <c r="DG240" s="89"/>
      <c r="DH240" s="89"/>
      <c r="DI240" s="89"/>
      <c r="DJ240" s="89"/>
      <c r="DK240" s="89"/>
      <c r="DL240" s="89"/>
      <c r="DM240" s="89"/>
      <c r="DN240" s="89"/>
      <c r="DO240" s="89"/>
      <c r="DP240" s="89"/>
      <c r="DQ240" s="89"/>
      <c r="DR240" s="89"/>
      <c r="DS240" s="89"/>
      <c r="DT240" s="89"/>
      <c r="DU240" s="89"/>
      <c r="DV240" s="89"/>
      <c r="DW240" s="89"/>
      <c r="DX240" s="89"/>
      <c r="DY240" s="89"/>
      <c r="DZ240" s="89"/>
      <c r="EA240" s="89"/>
      <c r="EB240" s="89"/>
      <c r="EC240" s="89"/>
      <c r="ED240" s="89"/>
      <c r="EE240" s="89"/>
      <c r="EF240" s="89"/>
    </row>
    <row r="241" spans="1:136" s="72" customFormat="1" ht="15" customHeight="1" x14ac:dyDescent="0.25">
      <c r="A241" s="230"/>
      <c r="B241" s="179"/>
      <c r="C241" s="179">
        <v>452</v>
      </c>
      <c r="D241" s="577" t="s">
        <v>91</v>
      </c>
      <c r="E241" s="577"/>
      <c r="F241" s="577"/>
      <c r="G241" s="578"/>
      <c r="H241" s="76">
        <f t="shared" si="865"/>
        <v>0</v>
      </c>
      <c r="I241" s="80"/>
      <c r="J241" s="94"/>
      <c r="K241" s="82"/>
      <c r="L241" s="302"/>
      <c r="M241" s="118"/>
      <c r="N241" s="81"/>
      <c r="O241" s="81"/>
      <c r="P241" s="81"/>
      <c r="Q241" s="81"/>
      <c r="R241" s="81"/>
      <c r="S241" s="82"/>
      <c r="T241" s="487">
        <f t="shared" si="868"/>
        <v>0</v>
      </c>
      <c r="U241" s="80"/>
      <c r="V241" s="94"/>
      <c r="W241" s="82"/>
      <c r="X241" s="302"/>
      <c r="Y241" s="118"/>
      <c r="Z241" s="81"/>
      <c r="AA241" s="81"/>
      <c r="AB241" s="81"/>
      <c r="AC241" s="81"/>
      <c r="AD241" s="81"/>
      <c r="AE241" s="82"/>
      <c r="AF241" s="109">
        <f t="shared" si="872"/>
        <v>0</v>
      </c>
      <c r="AG241" s="29">
        <f>I241+U241</f>
        <v>0</v>
      </c>
      <c r="AH241" s="92">
        <f t="shared" si="917"/>
        <v>0</v>
      </c>
      <c r="AI241" s="31">
        <f t="shared" si="918"/>
        <v>0</v>
      </c>
      <c r="AJ241" s="326">
        <f t="shared" si="919"/>
        <v>0</v>
      </c>
      <c r="AK241" s="290">
        <f t="shared" si="920"/>
        <v>0</v>
      </c>
      <c r="AL241" s="30">
        <f t="shared" si="921"/>
        <v>0</v>
      </c>
      <c r="AM241" s="30">
        <f t="shared" si="922"/>
        <v>0</v>
      </c>
      <c r="AN241" s="30">
        <f t="shared" si="923"/>
        <v>0</v>
      </c>
      <c r="AO241" s="30">
        <f t="shared" si="924"/>
        <v>0</v>
      </c>
      <c r="AP241" s="30">
        <f t="shared" si="925"/>
        <v>0</v>
      </c>
      <c r="AQ241" s="31">
        <f t="shared" si="926"/>
        <v>0</v>
      </c>
      <c r="AR241" s="206"/>
      <c r="AS241" s="108">
        <v>426</v>
      </c>
      <c r="AT241" s="194">
        <f>SUMIFS($H$16:$H$320,$C$16:$C$320,$AS241)</f>
        <v>0</v>
      </c>
      <c r="AU241" s="194">
        <f>SUMIFS($T$16:$T$320,$C$16:$C$320,$AS241)</f>
        <v>0</v>
      </c>
      <c r="AV241" s="194">
        <f>SUMIFS($AF$16:$AF$320,$C$16:$C$320,$AS241)</f>
        <v>0</v>
      </c>
      <c r="AX241" s="124"/>
      <c r="AY241" s="124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</row>
    <row r="242" spans="1:136" s="62" customFormat="1" ht="10.5" customHeight="1" x14ac:dyDescent="0.25">
      <c r="A242" s="430"/>
      <c r="B242" s="431"/>
      <c r="C242" s="431"/>
      <c r="D242" s="432"/>
      <c r="E242" s="432"/>
      <c r="F242" s="432"/>
      <c r="G242" s="432"/>
      <c r="H242" s="91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1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1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125"/>
    </row>
    <row r="243" spans="1:136" s="74" customFormat="1" ht="28.5" customHeight="1" x14ac:dyDescent="0.25">
      <c r="A243" s="602" t="s">
        <v>135</v>
      </c>
      <c r="B243" s="603"/>
      <c r="C243" s="603"/>
      <c r="D243" s="600" t="s">
        <v>120</v>
      </c>
      <c r="E243" s="600"/>
      <c r="F243" s="600"/>
      <c r="G243" s="601"/>
      <c r="H243" s="83">
        <f>SUM(I243:S243)</f>
        <v>0</v>
      </c>
      <c r="I243" s="84">
        <f>I244</f>
        <v>0</v>
      </c>
      <c r="J243" s="285">
        <f>J244</f>
        <v>0</v>
      </c>
      <c r="K243" s="86">
        <f t="shared" ref="K243:AI244" si="927">K244</f>
        <v>0</v>
      </c>
      <c r="L243" s="300">
        <f t="shared" si="927"/>
        <v>0</v>
      </c>
      <c r="M243" s="120">
        <f t="shared" si="927"/>
        <v>0</v>
      </c>
      <c r="N243" s="85">
        <f t="shared" si="927"/>
        <v>0</v>
      </c>
      <c r="O243" s="85">
        <f t="shared" si="927"/>
        <v>0</v>
      </c>
      <c r="P243" s="85">
        <f t="shared" si="927"/>
        <v>0</v>
      </c>
      <c r="Q243" s="85">
        <f t="shared" si="927"/>
        <v>0</v>
      </c>
      <c r="R243" s="85">
        <f t="shared" si="927"/>
        <v>0</v>
      </c>
      <c r="S243" s="86">
        <f t="shared" si="927"/>
        <v>0</v>
      </c>
      <c r="T243" s="245">
        <f>SUM(U243:AE243)</f>
        <v>0</v>
      </c>
      <c r="U243" s="84">
        <f>U244</f>
        <v>0</v>
      </c>
      <c r="V243" s="285">
        <f>V244</f>
        <v>0</v>
      </c>
      <c r="W243" s="86">
        <f t="shared" si="927"/>
        <v>0</v>
      </c>
      <c r="X243" s="300">
        <f t="shared" si="927"/>
        <v>0</v>
      </c>
      <c r="Y243" s="120">
        <f t="shared" si="927"/>
        <v>0</v>
      </c>
      <c r="Z243" s="85">
        <f t="shared" si="927"/>
        <v>0</v>
      </c>
      <c r="AA243" s="85">
        <f t="shared" si="927"/>
        <v>0</v>
      </c>
      <c r="AB243" s="85">
        <f t="shared" si="927"/>
        <v>0</v>
      </c>
      <c r="AC243" s="85">
        <f t="shared" si="927"/>
        <v>0</v>
      </c>
      <c r="AD243" s="85">
        <f t="shared" si="927"/>
        <v>0</v>
      </c>
      <c r="AE243" s="86">
        <f t="shared" si="927"/>
        <v>0</v>
      </c>
      <c r="AF243" s="261">
        <f>SUM(AG243:AQ243)</f>
        <v>0</v>
      </c>
      <c r="AG243" s="468">
        <f>AG244</f>
        <v>0</v>
      </c>
      <c r="AH243" s="469">
        <f>AH244</f>
        <v>0</v>
      </c>
      <c r="AI243" s="470">
        <f t="shared" si="927"/>
        <v>0</v>
      </c>
      <c r="AJ243" s="471">
        <f t="shared" ref="AI243:AQ244" si="928">AJ244</f>
        <v>0</v>
      </c>
      <c r="AK243" s="472">
        <f t="shared" si="928"/>
        <v>0</v>
      </c>
      <c r="AL243" s="473">
        <f t="shared" si="928"/>
        <v>0</v>
      </c>
      <c r="AM243" s="473">
        <f t="shared" si="928"/>
        <v>0</v>
      </c>
      <c r="AN243" s="473">
        <f t="shared" si="928"/>
        <v>0</v>
      </c>
      <c r="AO243" s="473">
        <f t="shared" si="928"/>
        <v>0</v>
      </c>
      <c r="AP243" s="473">
        <f t="shared" si="928"/>
        <v>0</v>
      </c>
      <c r="AQ243" s="470">
        <f t="shared" si="928"/>
        <v>0</v>
      </c>
      <c r="AR243" s="192"/>
      <c r="AS243" s="191"/>
      <c r="AT243" s="191"/>
      <c r="AU243" s="191"/>
      <c r="AV243" s="191"/>
      <c r="AW243" s="192"/>
      <c r="AX243" s="192"/>
      <c r="AY243" s="192"/>
      <c r="AZ243" s="192"/>
      <c r="BA243" s="192"/>
      <c r="BB243" s="192"/>
      <c r="BC243" s="192"/>
      <c r="BD243" s="192"/>
      <c r="BE243" s="192"/>
      <c r="BF243" s="192"/>
      <c r="BG243" s="192"/>
      <c r="BH243" s="192"/>
      <c r="BI243" s="192"/>
      <c r="BJ243" s="192"/>
      <c r="BK243" s="192"/>
      <c r="BL243" s="192"/>
      <c r="BM243" s="192"/>
      <c r="BN243" s="192"/>
      <c r="BO243" s="192"/>
      <c r="BP243" s="192"/>
      <c r="BQ243" s="192"/>
      <c r="BR243" s="192"/>
      <c r="BS243" s="192"/>
      <c r="BT243" s="192"/>
      <c r="BU243" s="192"/>
      <c r="BV243" s="192"/>
      <c r="BW243" s="192"/>
      <c r="BX243" s="192"/>
      <c r="BY243" s="192"/>
      <c r="BZ243" s="192"/>
      <c r="CA243" s="192"/>
      <c r="CB243" s="192"/>
      <c r="CC243" s="192"/>
      <c r="CD243" s="192"/>
      <c r="CE243" s="192"/>
      <c r="CF243" s="192"/>
      <c r="CG243" s="192"/>
      <c r="CH243" s="192"/>
      <c r="CI243" s="192"/>
      <c r="CJ243" s="192"/>
      <c r="CK243" s="192"/>
      <c r="CL243" s="192"/>
      <c r="CM243" s="192"/>
      <c r="CN243" s="192"/>
      <c r="CO243" s="192"/>
      <c r="CP243" s="192"/>
      <c r="CQ243" s="192"/>
      <c r="CR243" s="192"/>
      <c r="CS243" s="192"/>
      <c r="CT243" s="192"/>
      <c r="CU243" s="192"/>
      <c r="CV243" s="192"/>
      <c r="CW243" s="192"/>
      <c r="CX243" s="192"/>
      <c r="CY243" s="192"/>
      <c r="CZ243" s="192"/>
      <c r="DA243" s="192"/>
      <c r="DB243" s="192"/>
      <c r="DC243" s="192"/>
      <c r="DD243" s="192"/>
      <c r="DE243" s="192"/>
      <c r="DF243" s="192"/>
      <c r="DG243" s="192"/>
      <c r="DH243" s="192"/>
      <c r="DI243" s="192"/>
      <c r="DJ243" s="192"/>
      <c r="DK243" s="192"/>
      <c r="DL243" s="192"/>
      <c r="DM243" s="192"/>
      <c r="DN243" s="192"/>
      <c r="DO243" s="192"/>
      <c r="DP243" s="192"/>
      <c r="DQ243" s="192"/>
      <c r="DR243" s="192"/>
      <c r="DS243" s="192"/>
      <c r="DT243" s="192"/>
      <c r="DU243" s="192"/>
      <c r="DV243" s="192"/>
      <c r="DW243" s="192"/>
      <c r="DX243" s="192"/>
      <c r="DY243" s="192"/>
      <c r="DZ243" s="192"/>
      <c r="EA243" s="192"/>
      <c r="EB243" s="192"/>
      <c r="EC243" s="192"/>
      <c r="ED243" s="192"/>
      <c r="EE243" s="192"/>
      <c r="EF243" s="192"/>
    </row>
    <row r="244" spans="1:136" s="74" customFormat="1" ht="15.75" customHeight="1" x14ac:dyDescent="0.25">
      <c r="A244" s="436">
        <v>3</v>
      </c>
      <c r="B244" s="68"/>
      <c r="C244" s="90"/>
      <c r="D244" s="583" t="s">
        <v>16</v>
      </c>
      <c r="E244" s="583"/>
      <c r="F244" s="583"/>
      <c r="G244" s="584"/>
      <c r="H244" s="75">
        <f>SUM(I244:S244)</f>
        <v>0</v>
      </c>
      <c r="I244" s="77">
        <f>I245</f>
        <v>0</v>
      </c>
      <c r="J244" s="61">
        <f>J245</f>
        <v>0</v>
      </c>
      <c r="K244" s="79">
        <f t="shared" si="927"/>
        <v>0</v>
      </c>
      <c r="L244" s="301">
        <f t="shared" si="927"/>
        <v>0</v>
      </c>
      <c r="M244" s="95">
        <f t="shared" si="927"/>
        <v>0</v>
      </c>
      <c r="N244" s="78">
        <f t="shared" si="927"/>
        <v>0</v>
      </c>
      <c r="O244" s="78">
        <f t="shared" si="927"/>
        <v>0</v>
      </c>
      <c r="P244" s="78">
        <f t="shared" si="927"/>
        <v>0</v>
      </c>
      <c r="Q244" s="78">
        <f t="shared" si="927"/>
        <v>0</v>
      </c>
      <c r="R244" s="78">
        <f t="shared" si="927"/>
        <v>0</v>
      </c>
      <c r="S244" s="79">
        <f t="shared" si="927"/>
        <v>0</v>
      </c>
      <c r="T244" s="237">
        <f>SUM(U244:AE244)</f>
        <v>0</v>
      </c>
      <c r="U244" s="77">
        <f>U245</f>
        <v>0</v>
      </c>
      <c r="V244" s="61">
        <f>V245</f>
        <v>0</v>
      </c>
      <c r="W244" s="79">
        <f t="shared" si="927"/>
        <v>0</v>
      </c>
      <c r="X244" s="301">
        <f t="shared" si="927"/>
        <v>0</v>
      </c>
      <c r="Y244" s="95">
        <f t="shared" si="927"/>
        <v>0</v>
      </c>
      <c r="Z244" s="78">
        <f t="shared" si="927"/>
        <v>0</v>
      </c>
      <c r="AA244" s="78">
        <f t="shared" si="927"/>
        <v>0</v>
      </c>
      <c r="AB244" s="78">
        <f t="shared" si="927"/>
        <v>0</v>
      </c>
      <c r="AC244" s="78">
        <f t="shared" si="927"/>
        <v>0</v>
      </c>
      <c r="AD244" s="78">
        <f t="shared" si="927"/>
        <v>0</v>
      </c>
      <c r="AE244" s="79">
        <f t="shared" si="927"/>
        <v>0</v>
      </c>
      <c r="AF244" s="262">
        <f>SUM(AG244:AQ244)</f>
        <v>0</v>
      </c>
      <c r="AG244" s="315">
        <f>AG245</f>
        <v>0</v>
      </c>
      <c r="AH244" s="263">
        <f>AH245</f>
        <v>0</v>
      </c>
      <c r="AI244" s="239">
        <f t="shared" si="928"/>
        <v>0</v>
      </c>
      <c r="AJ244" s="303">
        <f t="shared" si="928"/>
        <v>0</v>
      </c>
      <c r="AK244" s="240">
        <f t="shared" si="928"/>
        <v>0</v>
      </c>
      <c r="AL244" s="241">
        <f t="shared" si="928"/>
        <v>0</v>
      </c>
      <c r="AM244" s="241">
        <f t="shared" si="928"/>
        <v>0</v>
      </c>
      <c r="AN244" s="241">
        <f t="shared" si="928"/>
        <v>0</v>
      </c>
      <c r="AO244" s="241">
        <f t="shared" si="928"/>
        <v>0</v>
      </c>
      <c r="AP244" s="241">
        <f t="shared" si="928"/>
        <v>0</v>
      </c>
      <c r="AQ244" s="239">
        <f t="shared" si="928"/>
        <v>0</v>
      </c>
      <c r="AR244" s="192"/>
      <c r="AS244" s="191"/>
      <c r="AT244" s="191"/>
      <c r="AU244" s="191"/>
      <c r="AV244" s="191"/>
      <c r="AW244" s="192"/>
      <c r="AX244" s="192"/>
      <c r="AY244" s="192"/>
      <c r="AZ244" s="192"/>
      <c r="BA244" s="192"/>
      <c r="BB244" s="192"/>
      <c r="BC244" s="192"/>
      <c r="BD244" s="192"/>
      <c r="BE244" s="192"/>
      <c r="BF244" s="192"/>
      <c r="BG244" s="192"/>
      <c r="BH244" s="192"/>
      <c r="BI244" s="192"/>
      <c r="BJ244" s="192"/>
      <c r="BK244" s="192"/>
      <c r="BL244" s="192"/>
      <c r="BM244" s="192"/>
      <c r="BN244" s="192"/>
      <c r="BO244" s="192"/>
      <c r="BP244" s="192"/>
      <c r="BQ244" s="192"/>
      <c r="BR244" s="192"/>
      <c r="BS244" s="192"/>
      <c r="BT244" s="192"/>
      <c r="BU244" s="192"/>
      <c r="BV244" s="192"/>
      <c r="BW244" s="192"/>
      <c r="BX244" s="192"/>
      <c r="BY244" s="192"/>
      <c r="BZ244" s="192"/>
      <c r="CA244" s="192"/>
      <c r="CB244" s="192"/>
      <c r="CC244" s="192"/>
      <c r="CD244" s="192"/>
      <c r="CE244" s="192"/>
      <c r="CF244" s="192"/>
      <c r="CG244" s="192"/>
      <c r="CH244" s="192"/>
      <c r="CI244" s="192"/>
      <c r="CJ244" s="192"/>
      <c r="CK244" s="192"/>
      <c r="CL244" s="192"/>
      <c r="CM244" s="192"/>
      <c r="CN244" s="192"/>
      <c r="CO244" s="192"/>
      <c r="CP244" s="192"/>
      <c r="CQ244" s="192"/>
      <c r="CR244" s="192"/>
      <c r="CS244" s="192"/>
      <c r="CT244" s="192"/>
      <c r="CU244" s="192"/>
      <c r="CV244" s="192"/>
      <c r="CW244" s="192"/>
      <c r="CX244" s="192"/>
      <c r="CY244" s="192"/>
      <c r="CZ244" s="192"/>
      <c r="DA244" s="192"/>
      <c r="DB244" s="192"/>
      <c r="DC244" s="192"/>
      <c r="DD244" s="192"/>
      <c r="DE244" s="192"/>
      <c r="DF244" s="192"/>
      <c r="DG244" s="192"/>
      <c r="DH244" s="192"/>
      <c r="DI244" s="192"/>
      <c r="DJ244" s="192"/>
      <c r="DK244" s="192"/>
      <c r="DL244" s="192"/>
      <c r="DM244" s="192"/>
      <c r="DN244" s="192"/>
      <c r="DO244" s="192"/>
      <c r="DP244" s="192"/>
      <c r="DQ244" s="192"/>
      <c r="DR244" s="192"/>
      <c r="DS244" s="192"/>
      <c r="DT244" s="192"/>
      <c r="DU244" s="192"/>
      <c r="DV244" s="192"/>
      <c r="DW244" s="192"/>
      <c r="DX244" s="192"/>
      <c r="DY244" s="192"/>
      <c r="DZ244" s="192"/>
      <c r="EA244" s="192"/>
      <c r="EB244" s="192"/>
      <c r="EC244" s="192"/>
      <c r="ED244" s="192"/>
      <c r="EE244" s="192"/>
      <c r="EF244" s="192"/>
    </row>
    <row r="245" spans="1:136" s="73" customFormat="1" ht="15.75" customHeight="1" x14ac:dyDescent="0.25">
      <c r="A245" s="581">
        <v>32</v>
      </c>
      <c r="B245" s="582"/>
      <c r="C245" s="90"/>
      <c r="D245" s="583" t="s">
        <v>4</v>
      </c>
      <c r="E245" s="583"/>
      <c r="F245" s="583"/>
      <c r="G245" s="584"/>
      <c r="H245" s="75">
        <f>SUM(I245:S245)</f>
        <v>0</v>
      </c>
      <c r="I245" s="77">
        <f>I246+I247</f>
        <v>0</v>
      </c>
      <c r="J245" s="61">
        <f>J246+J247</f>
        <v>0</v>
      </c>
      <c r="K245" s="79">
        <f t="shared" ref="K245:S245" si="929">K246+K247</f>
        <v>0</v>
      </c>
      <c r="L245" s="301">
        <f t="shared" si="929"/>
        <v>0</v>
      </c>
      <c r="M245" s="95">
        <f t="shared" si="929"/>
        <v>0</v>
      </c>
      <c r="N245" s="78">
        <f t="shared" si="929"/>
        <v>0</v>
      </c>
      <c r="O245" s="78">
        <f t="shared" ref="O245" si="930">O246+O247</f>
        <v>0</v>
      </c>
      <c r="P245" s="78">
        <f t="shared" si="929"/>
        <v>0</v>
      </c>
      <c r="Q245" s="78">
        <f t="shared" si="929"/>
        <v>0</v>
      </c>
      <c r="R245" s="78">
        <f t="shared" si="929"/>
        <v>0</v>
      </c>
      <c r="S245" s="79">
        <f t="shared" si="929"/>
        <v>0</v>
      </c>
      <c r="T245" s="237">
        <f>SUM(U245:AE245)</f>
        <v>0</v>
      </c>
      <c r="U245" s="77">
        <f>U246+U247</f>
        <v>0</v>
      </c>
      <c r="V245" s="61">
        <f>V246+V247</f>
        <v>0</v>
      </c>
      <c r="W245" s="79">
        <f t="shared" ref="W245:AE245" si="931">W246+W247</f>
        <v>0</v>
      </c>
      <c r="X245" s="301">
        <f t="shared" si="931"/>
        <v>0</v>
      </c>
      <c r="Y245" s="95">
        <f t="shared" si="931"/>
        <v>0</v>
      </c>
      <c r="Z245" s="78">
        <f t="shared" si="931"/>
        <v>0</v>
      </c>
      <c r="AA245" s="78">
        <f t="shared" ref="AA245" si="932">AA246+AA247</f>
        <v>0</v>
      </c>
      <c r="AB245" s="78">
        <f t="shared" si="931"/>
        <v>0</v>
      </c>
      <c r="AC245" s="78">
        <f t="shared" si="931"/>
        <v>0</v>
      </c>
      <c r="AD245" s="78">
        <f t="shared" si="931"/>
        <v>0</v>
      </c>
      <c r="AE245" s="79">
        <f t="shared" si="931"/>
        <v>0</v>
      </c>
      <c r="AF245" s="262">
        <f>SUM(AG245:AQ245)</f>
        <v>0</v>
      </c>
      <c r="AG245" s="315">
        <f>AG246+AG247</f>
        <v>0</v>
      </c>
      <c r="AH245" s="263">
        <f>AH246+AH247</f>
        <v>0</v>
      </c>
      <c r="AI245" s="239">
        <f t="shared" ref="AI245:AQ245" si="933">AI246+AI247</f>
        <v>0</v>
      </c>
      <c r="AJ245" s="303">
        <f t="shared" si="933"/>
        <v>0</v>
      </c>
      <c r="AK245" s="240">
        <f t="shared" si="933"/>
        <v>0</v>
      </c>
      <c r="AL245" s="241">
        <f t="shared" si="933"/>
        <v>0</v>
      </c>
      <c r="AM245" s="241">
        <f t="shared" ref="AM245" si="934">AM246+AM247</f>
        <v>0</v>
      </c>
      <c r="AN245" s="241">
        <f t="shared" si="933"/>
        <v>0</v>
      </c>
      <c r="AO245" s="241">
        <f t="shared" si="933"/>
        <v>0</v>
      </c>
      <c r="AP245" s="241">
        <f t="shared" si="933"/>
        <v>0</v>
      </c>
      <c r="AQ245" s="239">
        <f t="shared" si="933"/>
        <v>0</v>
      </c>
      <c r="AR245" s="190"/>
      <c r="AS245" s="190"/>
      <c r="AT245" s="190"/>
      <c r="AU245" s="190"/>
      <c r="AV245" s="190"/>
      <c r="AW245" s="190"/>
      <c r="AX245" s="190"/>
      <c r="AY245" s="190"/>
      <c r="AZ245" s="190"/>
      <c r="BA245" s="190"/>
      <c r="BB245" s="190"/>
      <c r="BC245" s="190"/>
      <c r="BD245" s="190"/>
      <c r="BE245" s="190"/>
      <c r="BF245" s="190"/>
      <c r="BG245" s="190"/>
      <c r="BH245" s="190"/>
      <c r="BI245" s="190"/>
      <c r="BJ245" s="190"/>
      <c r="BK245" s="190"/>
      <c r="BL245" s="190"/>
      <c r="BM245" s="190"/>
      <c r="BN245" s="190"/>
      <c r="BO245" s="190"/>
      <c r="BP245" s="190"/>
      <c r="BQ245" s="190"/>
      <c r="BR245" s="190"/>
      <c r="BS245" s="190"/>
      <c r="BT245" s="190"/>
      <c r="BU245" s="190"/>
      <c r="BV245" s="190"/>
      <c r="BW245" s="190"/>
      <c r="BX245" s="190"/>
      <c r="BY245" s="190"/>
      <c r="BZ245" s="190"/>
      <c r="CA245" s="190"/>
      <c r="CB245" s="190"/>
      <c r="CC245" s="190"/>
      <c r="CD245" s="190"/>
      <c r="CE245" s="190"/>
      <c r="CF245" s="190"/>
      <c r="CG245" s="190"/>
      <c r="CH245" s="190"/>
      <c r="CI245" s="190"/>
      <c r="CJ245" s="190"/>
      <c r="CK245" s="190"/>
      <c r="CL245" s="190"/>
      <c r="CM245" s="190"/>
      <c r="CN245" s="190"/>
      <c r="CO245" s="190"/>
      <c r="CP245" s="190"/>
      <c r="CQ245" s="190"/>
      <c r="CR245" s="190"/>
      <c r="CS245" s="190"/>
      <c r="CT245" s="190"/>
      <c r="CU245" s="190"/>
      <c r="CV245" s="190"/>
      <c r="CW245" s="190"/>
      <c r="CX245" s="190"/>
      <c r="CY245" s="190"/>
      <c r="CZ245" s="190"/>
      <c r="DA245" s="190"/>
      <c r="DB245" s="190"/>
      <c r="DC245" s="190"/>
      <c r="DD245" s="190"/>
      <c r="DE245" s="190"/>
      <c r="DF245" s="190"/>
      <c r="DG245" s="190"/>
      <c r="DH245" s="190"/>
      <c r="DI245" s="190"/>
      <c r="DJ245" s="190"/>
      <c r="DK245" s="190"/>
      <c r="DL245" s="190"/>
      <c r="DM245" s="190"/>
      <c r="DN245" s="190"/>
      <c r="DO245" s="190"/>
      <c r="DP245" s="190"/>
      <c r="DQ245" s="190"/>
      <c r="DR245" s="190"/>
      <c r="DS245" s="190"/>
      <c r="DT245" s="190"/>
      <c r="DU245" s="190"/>
      <c r="DV245" s="190"/>
      <c r="DW245" s="190"/>
      <c r="DX245" s="190"/>
      <c r="DY245" s="190"/>
      <c r="DZ245" s="190"/>
      <c r="EA245" s="190"/>
      <c r="EB245" s="190"/>
      <c r="EC245" s="190"/>
      <c r="ED245" s="190"/>
      <c r="EE245" s="190"/>
      <c r="EF245" s="190"/>
    </row>
    <row r="246" spans="1:136" s="72" customFormat="1" ht="15.75" customHeight="1" x14ac:dyDescent="0.25">
      <c r="A246" s="230"/>
      <c r="B246" s="179"/>
      <c r="C246" s="179">
        <v>322</v>
      </c>
      <c r="D246" s="577" t="s">
        <v>6</v>
      </c>
      <c r="E246" s="577"/>
      <c r="F246" s="577"/>
      <c r="G246" s="577"/>
      <c r="H246" s="76">
        <f>SUM(I246:S246)</f>
        <v>0</v>
      </c>
      <c r="I246" s="80"/>
      <c r="J246" s="94"/>
      <c r="K246" s="82"/>
      <c r="L246" s="302"/>
      <c r="M246" s="118"/>
      <c r="N246" s="81"/>
      <c r="O246" s="81"/>
      <c r="P246" s="81"/>
      <c r="Q246" s="81"/>
      <c r="R246" s="81"/>
      <c r="S246" s="82"/>
      <c r="T246" s="28">
        <f>SUM(U246:AE246)</f>
        <v>0</v>
      </c>
      <c r="U246" s="80"/>
      <c r="V246" s="94"/>
      <c r="W246" s="82"/>
      <c r="X246" s="302"/>
      <c r="Y246" s="118"/>
      <c r="Z246" s="81"/>
      <c r="AA246" s="81"/>
      <c r="AB246" s="81"/>
      <c r="AC246" s="81"/>
      <c r="AD246" s="81"/>
      <c r="AE246" s="82"/>
      <c r="AF246" s="109">
        <f>SUM(AG246:AQ246)</f>
        <v>0</v>
      </c>
      <c r="AG246" s="29">
        <f t="shared" ref="AG246:AG247" si="935">I246+U246</f>
        <v>0</v>
      </c>
      <c r="AH246" s="92">
        <f t="shared" ref="AH246:AH247" si="936">J246+V246</f>
        <v>0</v>
      </c>
      <c r="AI246" s="31">
        <f t="shared" ref="AI246:AI247" si="937">K246+W246</f>
        <v>0</v>
      </c>
      <c r="AJ246" s="326">
        <f t="shared" ref="AJ246:AJ247" si="938">L246+X246</f>
        <v>0</v>
      </c>
      <c r="AK246" s="290">
        <f t="shared" ref="AK246:AK247" si="939">M246+Y246</f>
        <v>0</v>
      </c>
      <c r="AL246" s="30">
        <f t="shared" ref="AL246:AL247" si="940">N246+Z246</f>
        <v>0</v>
      </c>
      <c r="AM246" s="30">
        <f t="shared" ref="AM246:AM247" si="941">O246+AA246</f>
        <v>0</v>
      </c>
      <c r="AN246" s="30">
        <f t="shared" ref="AN246:AN247" si="942">P246+AB246</f>
        <v>0</v>
      </c>
      <c r="AO246" s="30">
        <f t="shared" ref="AO246:AO247" si="943">Q246+AC246</f>
        <v>0</v>
      </c>
      <c r="AP246" s="30">
        <f t="shared" ref="AP246:AP247" si="944">R246+AD246</f>
        <v>0</v>
      </c>
      <c r="AQ246" s="31">
        <f t="shared" ref="AQ246:AQ247" si="945">S246+AE246</f>
        <v>0</v>
      </c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  <c r="BB246" s="89"/>
      <c r="BC246" s="89"/>
      <c r="BD246" s="89"/>
      <c r="BE246" s="89"/>
      <c r="BF246" s="89"/>
      <c r="BG246" s="89"/>
      <c r="BH246" s="89"/>
      <c r="BI246" s="89"/>
      <c r="BJ246" s="89"/>
      <c r="BK246" s="89"/>
      <c r="BL246" s="89"/>
      <c r="BM246" s="89"/>
      <c r="BN246" s="89"/>
      <c r="BO246" s="89"/>
      <c r="BP246" s="89"/>
      <c r="BQ246" s="89"/>
      <c r="BR246" s="89"/>
      <c r="BS246" s="89"/>
      <c r="BT246" s="89"/>
      <c r="BU246" s="89"/>
      <c r="BV246" s="89"/>
      <c r="BW246" s="89"/>
      <c r="BX246" s="89"/>
      <c r="BY246" s="89"/>
      <c r="BZ246" s="89"/>
      <c r="CA246" s="89"/>
      <c r="CB246" s="89"/>
      <c r="CC246" s="89"/>
      <c r="CD246" s="89"/>
      <c r="CE246" s="89"/>
      <c r="CF246" s="89"/>
      <c r="CG246" s="89"/>
      <c r="CH246" s="89"/>
      <c r="CI246" s="89"/>
      <c r="CJ246" s="89"/>
      <c r="CK246" s="89"/>
      <c r="CL246" s="89"/>
      <c r="CM246" s="89"/>
      <c r="CN246" s="89"/>
      <c r="CO246" s="89"/>
      <c r="CP246" s="89"/>
      <c r="CQ246" s="89"/>
      <c r="CR246" s="89"/>
      <c r="CS246" s="89"/>
      <c r="CT246" s="89"/>
      <c r="CU246" s="89"/>
      <c r="CV246" s="89"/>
      <c r="CW246" s="89"/>
      <c r="CX246" s="89"/>
      <c r="CY246" s="89"/>
      <c r="CZ246" s="89"/>
      <c r="DA246" s="89"/>
      <c r="DB246" s="89"/>
      <c r="DC246" s="89"/>
      <c r="DD246" s="89"/>
      <c r="DE246" s="89"/>
      <c r="DF246" s="89"/>
      <c r="DG246" s="89"/>
      <c r="DH246" s="89"/>
      <c r="DI246" s="89"/>
      <c r="DJ246" s="89"/>
      <c r="DK246" s="89"/>
      <c r="DL246" s="89"/>
      <c r="DM246" s="89"/>
      <c r="DN246" s="89"/>
      <c r="DO246" s="89"/>
      <c r="DP246" s="89"/>
      <c r="DQ246" s="89"/>
      <c r="DR246" s="89"/>
      <c r="DS246" s="89"/>
      <c r="DT246" s="89"/>
      <c r="DU246" s="89"/>
      <c r="DV246" s="89"/>
      <c r="DW246" s="89"/>
      <c r="DX246" s="89"/>
      <c r="DY246" s="89"/>
      <c r="DZ246" s="89"/>
      <c r="EA246" s="89"/>
      <c r="EB246" s="89"/>
      <c r="EC246" s="89"/>
      <c r="ED246" s="89"/>
      <c r="EE246" s="89"/>
      <c r="EF246" s="89"/>
    </row>
    <row r="247" spans="1:136" s="72" customFormat="1" ht="15.75" customHeight="1" x14ac:dyDescent="0.25">
      <c r="A247" s="230"/>
      <c r="B247" s="179"/>
      <c r="C247" s="179">
        <v>323</v>
      </c>
      <c r="D247" s="577" t="s">
        <v>7</v>
      </c>
      <c r="E247" s="577"/>
      <c r="F247" s="577"/>
      <c r="G247" s="577"/>
      <c r="H247" s="76">
        <f>SUM(I247:S247)</f>
        <v>0</v>
      </c>
      <c r="I247" s="80"/>
      <c r="J247" s="94"/>
      <c r="K247" s="82"/>
      <c r="L247" s="302"/>
      <c r="M247" s="118"/>
      <c r="N247" s="81"/>
      <c r="O247" s="81"/>
      <c r="P247" s="81"/>
      <c r="Q247" s="81"/>
      <c r="R247" s="81"/>
      <c r="S247" s="82"/>
      <c r="T247" s="28">
        <f>SUM(U247:AE247)</f>
        <v>0</v>
      </c>
      <c r="U247" s="80"/>
      <c r="V247" s="94"/>
      <c r="W247" s="82"/>
      <c r="X247" s="302"/>
      <c r="Y247" s="118"/>
      <c r="Z247" s="81"/>
      <c r="AA247" s="81"/>
      <c r="AB247" s="81"/>
      <c r="AC247" s="81"/>
      <c r="AD247" s="81"/>
      <c r="AE247" s="82"/>
      <c r="AF247" s="109">
        <f>SUM(AG247:AQ247)</f>
        <v>0</v>
      </c>
      <c r="AG247" s="29">
        <f t="shared" si="935"/>
        <v>0</v>
      </c>
      <c r="AH247" s="92">
        <f t="shared" si="936"/>
        <v>0</v>
      </c>
      <c r="AI247" s="31">
        <f t="shared" si="937"/>
        <v>0</v>
      </c>
      <c r="AJ247" s="326">
        <f t="shared" si="938"/>
        <v>0</v>
      </c>
      <c r="AK247" s="290">
        <f t="shared" si="939"/>
        <v>0</v>
      </c>
      <c r="AL247" s="30">
        <f t="shared" si="940"/>
        <v>0</v>
      </c>
      <c r="AM247" s="30">
        <f t="shared" si="941"/>
        <v>0</v>
      </c>
      <c r="AN247" s="30">
        <f t="shared" si="942"/>
        <v>0</v>
      </c>
      <c r="AO247" s="30">
        <f t="shared" si="943"/>
        <v>0</v>
      </c>
      <c r="AP247" s="30">
        <f t="shared" si="944"/>
        <v>0</v>
      </c>
      <c r="AQ247" s="31">
        <f t="shared" si="945"/>
        <v>0</v>
      </c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  <c r="BB247" s="89"/>
      <c r="BC247" s="89"/>
      <c r="BD247" s="89"/>
      <c r="BE247" s="89"/>
      <c r="BF247" s="89"/>
      <c r="BG247" s="89"/>
      <c r="BH247" s="89"/>
      <c r="BI247" s="89"/>
      <c r="BJ247" s="89"/>
      <c r="BK247" s="89"/>
      <c r="BL247" s="89"/>
      <c r="BM247" s="89"/>
      <c r="BN247" s="89"/>
      <c r="BO247" s="89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  <c r="CR247" s="89"/>
      <c r="CS247" s="89"/>
      <c r="CT247" s="89"/>
      <c r="CU247" s="89"/>
      <c r="CV247" s="89"/>
      <c r="CW247" s="89"/>
      <c r="CX247" s="89"/>
      <c r="CY247" s="89"/>
      <c r="CZ247" s="89"/>
      <c r="DA247" s="89"/>
      <c r="DB247" s="89"/>
      <c r="DC247" s="89"/>
      <c r="DD247" s="89"/>
      <c r="DE247" s="89"/>
      <c r="DF247" s="89"/>
      <c r="DG247" s="89"/>
      <c r="DH247" s="89"/>
      <c r="DI247" s="89"/>
      <c r="DJ247" s="89"/>
      <c r="DK247" s="89"/>
      <c r="DL247" s="89"/>
      <c r="DM247" s="89"/>
      <c r="DN247" s="89"/>
      <c r="DO247" s="89"/>
      <c r="DP247" s="89"/>
      <c r="DQ247" s="89"/>
      <c r="DR247" s="89"/>
      <c r="DS247" s="89"/>
      <c r="DT247" s="89"/>
      <c r="DU247" s="89"/>
      <c r="DV247" s="89"/>
      <c r="DW247" s="89"/>
      <c r="DX247" s="89"/>
      <c r="DY247" s="89"/>
      <c r="DZ247" s="89"/>
      <c r="EA247" s="89"/>
      <c r="EB247" s="89"/>
      <c r="EC247" s="89"/>
      <c r="ED247" s="89"/>
      <c r="EE247" s="89"/>
      <c r="EF247" s="89"/>
    </row>
    <row r="248" spans="1:136" s="62" customFormat="1" ht="10.5" customHeight="1" x14ac:dyDescent="0.25">
      <c r="A248" s="430"/>
      <c r="B248" s="431"/>
      <c r="C248" s="431"/>
      <c r="D248" s="432"/>
      <c r="E248" s="432"/>
      <c r="F248" s="432"/>
      <c r="G248" s="432"/>
      <c r="H248" s="91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1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1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125"/>
      <c r="AR248" s="206"/>
      <c r="AS248" s="191"/>
      <c r="AT248" s="191"/>
      <c r="AU248" s="191"/>
      <c r="AV248" s="191"/>
    </row>
    <row r="249" spans="1:136" s="110" customFormat="1" ht="27" customHeight="1" x14ac:dyDescent="0.25">
      <c r="A249" s="621" t="s">
        <v>138</v>
      </c>
      <c r="B249" s="622"/>
      <c r="C249" s="622"/>
      <c r="D249" s="652" t="s">
        <v>139</v>
      </c>
      <c r="E249" s="652"/>
      <c r="F249" s="652"/>
      <c r="G249" s="653"/>
      <c r="H249" s="97">
        <f t="shared" ref="H249:H254" si="946">SUM(I249:S249)</f>
        <v>0</v>
      </c>
      <c r="I249" s="98">
        <f t="shared" ref="I249:J251" si="947">I250</f>
        <v>0</v>
      </c>
      <c r="J249" s="284">
        <f t="shared" si="947"/>
        <v>0</v>
      </c>
      <c r="K249" s="122">
        <f t="shared" ref="K249:S249" si="948">K250</f>
        <v>0</v>
      </c>
      <c r="L249" s="299">
        <f t="shared" si="948"/>
        <v>0</v>
      </c>
      <c r="M249" s="119">
        <f t="shared" si="948"/>
        <v>0</v>
      </c>
      <c r="N249" s="99">
        <f t="shared" si="948"/>
        <v>0</v>
      </c>
      <c r="O249" s="99">
        <f t="shared" si="948"/>
        <v>0</v>
      </c>
      <c r="P249" s="99">
        <f t="shared" si="948"/>
        <v>0</v>
      </c>
      <c r="Q249" s="99">
        <f t="shared" si="948"/>
        <v>0</v>
      </c>
      <c r="R249" s="99">
        <f t="shared" si="948"/>
        <v>0</v>
      </c>
      <c r="S249" s="122">
        <f t="shared" si="948"/>
        <v>0</v>
      </c>
      <c r="T249" s="246">
        <f t="shared" ref="T249:T254" si="949">SUM(U249:AE249)</f>
        <v>0</v>
      </c>
      <c r="U249" s="98">
        <f t="shared" ref="U249:AE249" si="950">U250</f>
        <v>0</v>
      </c>
      <c r="V249" s="284">
        <f t="shared" si="950"/>
        <v>0</v>
      </c>
      <c r="W249" s="122">
        <f t="shared" si="950"/>
        <v>0</v>
      </c>
      <c r="X249" s="299">
        <f t="shared" si="950"/>
        <v>0</v>
      </c>
      <c r="Y249" s="119">
        <f t="shared" si="950"/>
        <v>0</v>
      </c>
      <c r="Z249" s="99">
        <f t="shared" si="950"/>
        <v>0</v>
      </c>
      <c r="AA249" s="99">
        <f t="shared" si="950"/>
        <v>0</v>
      </c>
      <c r="AB249" s="99">
        <f t="shared" si="950"/>
        <v>0</v>
      </c>
      <c r="AC249" s="99">
        <f t="shared" si="950"/>
        <v>0</v>
      </c>
      <c r="AD249" s="99">
        <f t="shared" si="950"/>
        <v>0</v>
      </c>
      <c r="AE249" s="122">
        <f t="shared" si="950"/>
        <v>0</v>
      </c>
      <c r="AF249" s="260">
        <f t="shared" ref="AF249:AF254" si="951">SUM(AG249:AQ249)</f>
        <v>0</v>
      </c>
      <c r="AG249" s="462">
        <f t="shared" ref="AG249:AQ249" si="952">AG250</f>
        <v>0</v>
      </c>
      <c r="AH249" s="463">
        <f t="shared" si="952"/>
        <v>0</v>
      </c>
      <c r="AI249" s="464">
        <f t="shared" si="952"/>
        <v>0</v>
      </c>
      <c r="AJ249" s="465">
        <f t="shared" si="952"/>
        <v>0</v>
      </c>
      <c r="AK249" s="466">
        <f t="shared" si="952"/>
        <v>0</v>
      </c>
      <c r="AL249" s="467">
        <f t="shared" si="952"/>
        <v>0</v>
      </c>
      <c r="AM249" s="467">
        <f t="shared" si="952"/>
        <v>0</v>
      </c>
      <c r="AN249" s="467">
        <f t="shared" si="952"/>
        <v>0</v>
      </c>
      <c r="AO249" s="467">
        <f>AO250</f>
        <v>0</v>
      </c>
      <c r="AP249" s="467">
        <f t="shared" si="952"/>
        <v>0</v>
      </c>
      <c r="AQ249" s="464">
        <f t="shared" si="952"/>
        <v>0</v>
      </c>
      <c r="AR249" s="206"/>
      <c r="AS249" s="191"/>
      <c r="AT249" s="191"/>
      <c r="AU249" s="191"/>
      <c r="AV249" s="191"/>
      <c r="AW249" s="191"/>
      <c r="AX249" s="191"/>
      <c r="AY249" s="191"/>
      <c r="AZ249" s="191"/>
      <c r="BA249" s="191"/>
      <c r="BB249" s="191"/>
      <c r="BC249" s="191"/>
      <c r="BD249" s="191"/>
      <c r="BE249" s="191"/>
      <c r="BF249" s="191"/>
      <c r="BG249" s="191"/>
      <c r="BH249" s="191"/>
      <c r="BI249" s="191"/>
      <c r="BJ249" s="191"/>
      <c r="BK249" s="191"/>
      <c r="BL249" s="191"/>
      <c r="BM249" s="191"/>
      <c r="BN249" s="191"/>
      <c r="BO249" s="191"/>
      <c r="BP249" s="191"/>
      <c r="BQ249" s="191"/>
      <c r="BR249" s="191"/>
      <c r="BS249" s="191"/>
      <c r="BT249" s="191"/>
      <c r="BU249" s="191"/>
      <c r="BV249" s="191"/>
      <c r="BW249" s="191"/>
      <c r="BX249" s="191"/>
      <c r="BY249" s="191"/>
      <c r="BZ249" s="191"/>
      <c r="CA249" s="191"/>
      <c r="CB249" s="191"/>
      <c r="CC249" s="191"/>
      <c r="CD249" s="191"/>
      <c r="CE249" s="191"/>
      <c r="CF249" s="191"/>
      <c r="CG249" s="191"/>
      <c r="CH249" s="191"/>
      <c r="CI249" s="191"/>
      <c r="CJ249" s="191"/>
      <c r="CK249" s="191"/>
      <c r="CL249" s="191"/>
      <c r="CM249" s="191"/>
      <c r="CN249" s="191"/>
      <c r="CO249" s="191"/>
      <c r="CP249" s="191"/>
      <c r="CQ249" s="191"/>
      <c r="CR249" s="191"/>
      <c r="CS249" s="191"/>
      <c r="CT249" s="191"/>
      <c r="CU249" s="191"/>
      <c r="CV249" s="191"/>
      <c r="CW249" s="191"/>
      <c r="CX249" s="191"/>
      <c r="CY249" s="191"/>
      <c r="CZ249" s="191"/>
      <c r="DA249" s="191"/>
      <c r="DB249" s="191"/>
      <c r="DC249" s="191"/>
      <c r="DD249" s="191"/>
      <c r="DE249" s="191"/>
      <c r="DF249" s="191"/>
      <c r="DG249" s="191"/>
      <c r="DH249" s="191"/>
      <c r="DI249" s="191"/>
      <c r="DJ249" s="191"/>
      <c r="DK249" s="191"/>
      <c r="DL249" s="191"/>
      <c r="DM249" s="191"/>
      <c r="DN249" s="191"/>
      <c r="DO249" s="191"/>
      <c r="DP249" s="191"/>
      <c r="DQ249" s="191"/>
      <c r="DR249" s="191"/>
      <c r="DS249" s="191"/>
      <c r="DT249" s="191"/>
      <c r="DU249" s="191"/>
      <c r="DV249" s="191"/>
      <c r="DW249" s="191"/>
      <c r="DX249" s="191"/>
      <c r="DY249" s="191"/>
      <c r="DZ249" s="191"/>
      <c r="EA249" s="191"/>
      <c r="EB249" s="191"/>
      <c r="EC249" s="191"/>
      <c r="ED249" s="191"/>
      <c r="EE249" s="191"/>
      <c r="EF249" s="191"/>
    </row>
    <row r="250" spans="1:136" s="64" customFormat="1" ht="26.1" customHeight="1" x14ac:dyDescent="0.25">
      <c r="A250" s="602" t="s">
        <v>140</v>
      </c>
      <c r="B250" s="603"/>
      <c r="C250" s="603"/>
      <c r="D250" s="600" t="s">
        <v>141</v>
      </c>
      <c r="E250" s="600"/>
      <c r="F250" s="600"/>
      <c r="G250" s="601"/>
      <c r="H250" s="83">
        <f t="shared" si="946"/>
        <v>0</v>
      </c>
      <c r="I250" s="84">
        <f t="shared" si="947"/>
        <v>0</v>
      </c>
      <c r="J250" s="285">
        <f t="shared" si="947"/>
        <v>0</v>
      </c>
      <c r="K250" s="86">
        <f t="shared" ref="K250:S251" si="953">K251</f>
        <v>0</v>
      </c>
      <c r="L250" s="300">
        <f t="shared" si="953"/>
        <v>0</v>
      </c>
      <c r="M250" s="120">
        <f t="shared" si="953"/>
        <v>0</v>
      </c>
      <c r="N250" s="85">
        <f t="shared" si="953"/>
        <v>0</v>
      </c>
      <c r="O250" s="85">
        <f t="shared" si="953"/>
        <v>0</v>
      </c>
      <c r="P250" s="85">
        <f t="shared" si="953"/>
        <v>0</v>
      </c>
      <c r="Q250" s="85">
        <f t="shared" si="953"/>
        <v>0</v>
      </c>
      <c r="R250" s="85">
        <f t="shared" si="953"/>
        <v>0</v>
      </c>
      <c r="S250" s="86">
        <f t="shared" si="953"/>
        <v>0</v>
      </c>
      <c r="T250" s="245">
        <f t="shared" si="949"/>
        <v>0</v>
      </c>
      <c r="U250" s="84">
        <f t="shared" ref="U250:AE251" si="954">U251</f>
        <v>0</v>
      </c>
      <c r="V250" s="285">
        <f t="shared" si="954"/>
        <v>0</v>
      </c>
      <c r="W250" s="86">
        <f t="shared" si="954"/>
        <v>0</v>
      </c>
      <c r="X250" s="300">
        <f t="shared" si="954"/>
        <v>0</v>
      </c>
      <c r="Y250" s="120">
        <f t="shared" si="954"/>
        <v>0</v>
      </c>
      <c r="Z250" s="85">
        <f t="shared" si="954"/>
        <v>0</v>
      </c>
      <c r="AA250" s="85">
        <f t="shared" si="954"/>
        <v>0</v>
      </c>
      <c r="AB250" s="85">
        <f t="shared" si="954"/>
        <v>0</v>
      </c>
      <c r="AC250" s="85">
        <f t="shared" si="954"/>
        <v>0</v>
      </c>
      <c r="AD250" s="85">
        <f t="shared" si="954"/>
        <v>0</v>
      </c>
      <c r="AE250" s="86">
        <f t="shared" si="954"/>
        <v>0</v>
      </c>
      <c r="AF250" s="261">
        <f t="shared" si="951"/>
        <v>0</v>
      </c>
      <c r="AG250" s="468">
        <f t="shared" ref="AG250:AN251" si="955">AG251</f>
        <v>0</v>
      </c>
      <c r="AH250" s="469">
        <f t="shared" si="955"/>
        <v>0</v>
      </c>
      <c r="AI250" s="470">
        <f t="shared" si="955"/>
        <v>0</v>
      </c>
      <c r="AJ250" s="471">
        <f t="shared" si="955"/>
        <v>0</v>
      </c>
      <c r="AK250" s="472">
        <f t="shared" si="955"/>
        <v>0</v>
      </c>
      <c r="AL250" s="473">
        <f t="shared" si="955"/>
        <v>0</v>
      </c>
      <c r="AM250" s="473">
        <f t="shared" si="955"/>
        <v>0</v>
      </c>
      <c r="AN250" s="473">
        <f t="shared" si="955"/>
        <v>0</v>
      </c>
      <c r="AO250" s="473">
        <f>AO251</f>
        <v>0</v>
      </c>
      <c r="AP250" s="473">
        <f>AP251</f>
        <v>0</v>
      </c>
      <c r="AQ250" s="470">
        <f>AQ251</f>
        <v>0</v>
      </c>
      <c r="AR250" s="206"/>
      <c r="AS250" s="190"/>
      <c r="AT250" s="190"/>
      <c r="AU250" s="190"/>
      <c r="AV250" s="190"/>
      <c r="AW250" s="189"/>
      <c r="AX250" s="189"/>
      <c r="AY250" s="189"/>
      <c r="AZ250" s="189"/>
      <c r="BA250" s="189"/>
      <c r="BB250" s="189"/>
      <c r="BC250" s="189"/>
      <c r="BD250" s="189"/>
      <c r="BE250" s="189"/>
      <c r="BF250" s="189"/>
      <c r="BG250" s="189"/>
      <c r="BH250" s="189"/>
      <c r="BI250" s="189"/>
      <c r="BJ250" s="189"/>
      <c r="BK250" s="189"/>
      <c r="BL250" s="189"/>
      <c r="BM250" s="189"/>
      <c r="BN250" s="189"/>
      <c r="BO250" s="189"/>
      <c r="BP250" s="189"/>
      <c r="BQ250" s="189"/>
      <c r="BR250" s="189"/>
      <c r="BS250" s="189"/>
      <c r="BT250" s="189"/>
      <c r="BU250" s="189"/>
      <c r="BV250" s="189"/>
      <c r="BW250" s="189"/>
      <c r="BX250" s="189"/>
      <c r="BY250" s="189"/>
      <c r="BZ250" s="189"/>
      <c r="CA250" s="189"/>
      <c r="CB250" s="189"/>
      <c r="CC250" s="189"/>
      <c r="CD250" s="189"/>
      <c r="CE250" s="189"/>
      <c r="CF250" s="189"/>
      <c r="CG250" s="189"/>
      <c r="CH250" s="189"/>
      <c r="CI250" s="189"/>
      <c r="CJ250" s="189"/>
      <c r="CK250" s="189"/>
      <c r="CL250" s="189"/>
      <c r="CM250" s="189"/>
      <c r="CN250" s="189"/>
      <c r="CO250" s="189"/>
      <c r="CP250" s="189"/>
      <c r="CQ250" s="189"/>
      <c r="CR250" s="189"/>
      <c r="CS250" s="189"/>
      <c r="CT250" s="189"/>
      <c r="CU250" s="189"/>
      <c r="CV250" s="189"/>
      <c r="CW250" s="189"/>
      <c r="CX250" s="189"/>
      <c r="CY250" s="189"/>
      <c r="CZ250" s="189"/>
      <c r="DA250" s="189"/>
      <c r="DB250" s="189"/>
      <c r="DC250" s="189"/>
      <c r="DD250" s="189"/>
      <c r="DE250" s="189"/>
      <c r="DF250" s="189"/>
      <c r="DG250" s="189"/>
      <c r="DH250" s="189"/>
      <c r="DI250" s="189"/>
      <c r="DJ250" s="189"/>
      <c r="DK250" s="189"/>
      <c r="DL250" s="189"/>
      <c r="DM250" s="189"/>
      <c r="DN250" s="189"/>
      <c r="DO250" s="189"/>
      <c r="DP250" s="189"/>
      <c r="DQ250" s="189"/>
      <c r="DR250" s="189"/>
      <c r="DS250" s="189"/>
      <c r="DT250" s="189"/>
      <c r="DU250" s="189"/>
      <c r="DV250" s="189"/>
      <c r="DW250" s="189"/>
      <c r="DX250" s="189"/>
      <c r="DY250" s="189"/>
      <c r="DZ250" s="189"/>
      <c r="EA250" s="189"/>
      <c r="EB250" s="189"/>
      <c r="EC250" s="189"/>
      <c r="ED250" s="189"/>
      <c r="EE250" s="189"/>
      <c r="EF250" s="189"/>
    </row>
    <row r="251" spans="1:136" s="74" customFormat="1" ht="27" customHeight="1" x14ac:dyDescent="0.25">
      <c r="A251" s="436">
        <v>5</v>
      </c>
      <c r="B251" s="68"/>
      <c r="C251" s="68"/>
      <c r="D251" s="583" t="s">
        <v>69</v>
      </c>
      <c r="E251" s="583"/>
      <c r="F251" s="583"/>
      <c r="G251" s="584"/>
      <c r="H251" s="75">
        <f t="shared" si="946"/>
        <v>0</v>
      </c>
      <c r="I251" s="77">
        <f t="shared" si="947"/>
        <v>0</v>
      </c>
      <c r="J251" s="61">
        <f t="shared" si="947"/>
        <v>0</v>
      </c>
      <c r="K251" s="79">
        <f t="shared" si="953"/>
        <v>0</v>
      </c>
      <c r="L251" s="301">
        <f t="shared" si="953"/>
        <v>0</v>
      </c>
      <c r="M251" s="95">
        <f t="shared" si="953"/>
        <v>0</v>
      </c>
      <c r="N251" s="78">
        <f t="shared" si="953"/>
        <v>0</v>
      </c>
      <c r="O251" s="78">
        <f t="shared" si="953"/>
        <v>0</v>
      </c>
      <c r="P251" s="78">
        <f t="shared" si="953"/>
        <v>0</v>
      </c>
      <c r="Q251" s="78">
        <f t="shared" si="953"/>
        <v>0</v>
      </c>
      <c r="R251" s="78">
        <f t="shared" si="953"/>
        <v>0</v>
      </c>
      <c r="S251" s="79">
        <f t="shared" si="953"/>
        <v>0</v>
      </c>
      <c r="T251" s="237">
        <f t="shared" si="949"/>
        <v>0</v>
      </c>
      <c r="U251" s="77">
        <f t="shared" si="954"/>
        <v>0</v>
      </c>
      <c r="V251" s="61">
        <f t="shared" si="954"/>
        <v>0</v>
      </c>
      <c r="W251" s="79">
        <f t="shared" si="954"/>
        <v>0</v>
      </c>
      <c r="X251" s="301">
        <f t="shared" si="954"/>
        <v>0</v>
      </c>
      <c r="Y251" s="95">
        <f t="shared" si="954"/>
        <v>0</v>
      </c>
      <c r="Z251" s="78">
        <f t="shared" si="954"/>
        <v>0</v>
      </c>
      <c r="AA251" s="78">
        <f t="shared" si="954"/>
        <v>0</v>
      </c>
      <c r="AB251" s="78">
        <f t="shared" si="954"/>
        <v>0</v>
      </c>
      <c r="AC251" s="78">
        <f t="shared" si="954"/>
        <v>0</v>
      </c>
      <c r="AD251" s="78">
        <f t="shared" si="954"/>
        <v>0</v>
      </c>
      <c r="AE251" s="79">
        <f t="shared" si="954"/>
        <v>0</v>
      </c>
      <c r="AF251" s="262">
        <f t="shared" si="951"/>
        <v>0</v>
      </c>
      <c r="AG251" s="315">
        <f t="shared" si="955"/>
        <v>0</v>
      </c>
      <c r="AH251" s="263">
        <f t="shared" si="955"/>
        <v>0</v>
      </c>
      <c r="AI251" s="239">
        <f t="shared" si="955"/>
        <v>0</v>
      </c>
      <c r="AJ251" s="303">
        <f t="shared" si="955"/>
        <v>0</v>
      </c>
      <c r="AK251" s="240">
        <f t="shared" si="955"/>
        <v>0</v>
      </c>
      <c r="AL251" s="241">
        <f t="shared" si="955"/>
        <v>0</v>
      </c>
      <c r="AM251" s="241">
        <f t="shared" si="955"/>
        <v>0</v>
      </c>
      <c r="AN251" s="241">
        <f t="shared" si="955"/>
        <v>0</v>
      </c>
      <c r="AO251" s="241">
        <f>AO252</f>
        <v>0</v>
      </c>
      <c r="AP251" s="241">
        <f>AP252</f>
        <v>0</v>
      </c>
      <c r="AQ251" s="239">
        <f>AQ252</f>
        <v>0</v>
      </c>
      <c r="AR251" s="208"/>
      <c r="AS251" s="62"/>
      <c r="AT251" s="62"/>
      <c r="AU251" s="89"/>
      <c r="AV251" s="89"/>
      <c r="AW251" s="192"/>
      <c r="AX251" s="192"/>
      <c r="AY251" s="192"/>
      <c r="AZ251" s="192"/>
      <c r="BA251" s="192"/>
      <c r="BB251" s="192"/>
      <c r="BC251" s="192"/>
      <c r="BD251" s="192"/>
      <c r="BE251" s="192"/>
      <c r="BF251" s="192"/>
      <c r="BG251" s="192"/>
      <c r="BH251" s="192"/>
      <c r="BI251" s="192"/>
      <c r="BJ251" s="192"/>
      <c r="BK251" s="192"/>
      <c r="BL251" s="192"/>
      <c r="BM251" s="192"/>
      <c r="BN251" s="192"/>
      <c r="BO251" s="192"/>
      <c r="BP251" s="192"/>
      <c r="BQ251" s="192"/>
      <c r="BR251" s="192"/>
      <c r="BS251" s="192"/>
      <c r="BT251" s="192"/>
      <c r="BU251" s="192"/>
      <c r="BV251" s="192"/>
      <c r="BW251" s="192"/>
      <c r="BX251" s="192"/>
      <c r="BY251" s="192"/>
      <c r="BZ251" s="192"/>
      <c r="CA251" s="192"/>
      <c r="CB251" s="192"/>
      <c r="CC251" s="192"/>
      <c r="CD251" s="192"/>
      <c r="CE251" s="192"/>
      <c r="CF251" s="192"/>
      <c r="CG251" s="192"/>
      <c r="CH251" s="192"/>
      <c r="CI251" s="192"/>
      <c r="CJ251" s="192"/>
      <c r="CK251" s="192"/>
      <c r="CL251" s="192"/>
      <c r="CM251" s="192"/>
      <c r="CN251" s="192"/>
      <c r="CO251" s="192"/>
      <c r="CP251" s="192"/>
      <c r="CQ251" s="192"/>
      <c r="CR251" s="192"/>
      <c r="CS251" s="192"/>
      <c r="CT251" s="192"/>
      <c r="CU251" s="192"/>
      <c r="CV251" s="192"/>
      <c r="CW251" s="192"/>
      <c r="CX251" s="192"/>
      <c r="CY251" s="192"/>
      <c r="CZ251" s="192"/>
      <c r="DA251" s="192"/>
      <c r="DB251" s="192"/>
      <c r="DC251" s="192"/>
      <c r="DD251" s="192"/>
      <c r="DE251" s="192"/>
      <c r="DF251" s="192"/>
      <c r="DG251" s="192"/>
      <c r="DH251" s="192"/>
      <c r="DI251" s="192"/>
      <c r="DJ251" s="192"/>
      <c r="DK251" s="192"/>
      <c r="DL251" s="192"/>
      <c r="DM251" s="192"/>
      <c r="DN251" s="192"/>
      <c r="DO251" s="192"/>
      <c r="DP251" s="192"/>
      <c r="DQ251" s="192"/>
      <c r="DR251" s="192"/>
      <c r="DS251" s="192"/>
      <c r="DT251" s="192"/>
      <c r="DU251" s="192"/>
      <c r="DV251" s="192"/>
      <c r="DW251" s="192"/>
      <c r="DX251" s="192"/>
      <c r="DY251" s="192"/>
      <c r="DZ251" s="192"/>
      <c r="EA251" s="192"/>
      <c r="EB251" s="192"/>
      <c r="EC251" s="192"/>
      <c r="ED251" s="192"/>
      <c r="EE251" s="192"/>
      <c r="EF251" s="192"/>
    </row>
    <row r="252" spans="1:136" s="73" customFormat="1" ht="29.45" customHeight="1" x14ac:dyDescent="0.25">
      <c r="A252" s="581">
        <v>54</v>
      </c>
      <c r="B252" s="582"/>
      <c r="C252" s="60"/>
      <c r="D252" s="583" t="s">
        <v>67</v>
      </c>
      <c r="E252" s="583"/>
      <c r="F252" s="583"/>
      <c r="G252" s="584"/>
      <c r="H252" s="75">
        <f t="shared" si="946"/>
        <v>0</v>
      </c>
      <c r="I252" s="77">
        <f t="shared" ref="I252:S252" si="956">I253+I254</f>
        <v>0</v>
      </c>
      <c r="J252" s="61">
        <f t="shared" ref="J252" si="957">J253+J254</f>
        <v>0</v>
      </c>
      <c r="K252" s="79">
        <f t="shared" si="956"/>
        <v>0</v>
      </c>
      <c r="L252" s="301">
        <f t="shared" si="956"/>
        <v>0</v>
      </c>
      <c r="M252" s="95">
        <f t="shared" si="956"/>
        <v>0</v>
      </c>
      <c r="N252" s="78">
        <f t="shared" si="956"/>
        <v>0</v>
      </c>
      <c r="O252" s="78">
        <f t="shared" ref="O252" si="958">O253+O254</f>
        <v>0</v>
      </c>
      <c r="P252" s="78">
        <f t="shared" si="956"/>
        <v>0</v>
      </c>
      <c r="Q252" s="78">
        <f t="shared" si="956"/>
        <v>0</v>
      </c>
      <c r="R252" s="78">
        <f t="shared" si="956"/>
        <v>0</v>
      </c>
      <c r="S252" s="79">
        <f t="shared" si="956"/>
        <v>0</v>
      </c>
      <c r="T252" s="237">
        <f t="shared" si="949"/>
        <v>0</v>
      </c>
      <c r="U252" s="77">
        <f t="shared" ref="U252:AE252" si="959">U253+U254</f>
        <v>0</v>
      </c>
      <c r="V252" s="61">
        <f t="shared" ref="V252" si="960">V253+V254</f>
        <v>0</v>
      </c>
      <c r="W252" s="79">
        <f t="shared" si="959"/>
        <v>0</v>
      </c>
      <c r="X252" s="301">
        <f t="shared" si="959"/>
        <v>0</v>
      </c>
      <c r="Y252" s="95">
        <f t="shared" si="959"/>
        <v>0</v>
      </c>
      <c r="Z252" s="78">
        <f t="shared" si="959"/>
        <v>0</v>
      </c>
      <c r="AA252" s="78">
        <f t="shared" ref="AA252" si="961">AA253+AA254</f>
        <v>0</v>
      </c>
      <c r="AB252" s="78">
        <f t="shared" si="959"/>
        <v>0</v>
      </c>
      <c r="AC252" s="78">
        <f t="shared" si="959"/>
        <v>0</v>
      </c>
      <c r="AD252" s="78">
        <f t="shared" si="959"/>
        <v>0</v>
      </c>
      <c r="AE252" s="79">
        <f t="shared" si="959"/>
        <v>0</v>
      </c>
      <c r="AF252" s="262">
        <f t="shared" si="951"/>
        <v>0</v>
      </c>
      <c r="AG252" s="315">
        <f t="shared" ref="AG252:AQ252" si="962">AG253+AG254</f>
        <v>0</v>
      </c>
      <c r="AH252" s="263">
        <f t="shared" ref="AH252" si="963">AH253+AH254</f>
        <v>0</v>
      </c>
      <c r="AI252" s="239">
        <f t="shared" si="962"/>
        <v>0</v>
      </c>
      <c r="AJ252" s="303">
        <f t="shared" si="962"/>
        <v>0</v>
      </c>
      <c r="AK252" s="240">
        <f t="shared" si="962"/>
        <v>0</v>
      </c>
      <c r="AL252" s="241">
        <f t="shared" si="962"/>
        <v>0</v>
      </c>
      <c r="AM252" s="241">
        <f t="shared" ref="AM252" si="964">AM253+AM254</f>
        <v>0</v>
      </c>
      <c r="AN252" s="241">
        <f t="shared" si="962"/>
        <v>0</v>
      </c>
      <c r="AO252" s="241">
        <f t="shared" si="962"/>
        <v>0</v>
      </c>
      <c r="AP252" s="241">
        <f t="shared" si="962"/>
        <v>0</v>
      </c>
      <c r="AQ252" s="239">
        <f t="shared" si="962"/>
        <v>0</v>
      </c>
      <c r="AR252" s="209"/>
      <c r="AS252" s="62"/>
      <c r="AT252" s="62"/>
      <c r="AU252" s="89"/>
      <c r="AV252" s="89"/>
      <c r="AW252" s="190"/>
      <c r="AX252" s="190"/>
      <c r="AY252" s="190"/>
      <c r="AZ252" s="190"/>
      <c r="BA252" s="190"/>
      <c r="BB252" s="190"/>
      <c r="BC252" s="190"/>
      <c r="BD252" s="190"/>
      <c r="BE252" s="190"/>
      <c r="BF252" s="190"/>
      <c r="BG252" s="190"/>
      <c r="BH252" s="190"/>
      <c r="BI252" s="190"/>
      <c r="BJ252" s="190"/>
      <c r="BK252" s="190"/>
      <c r="BL252" s="190"/>
      <c r="BM252" s="190"/>
      <c r="BN252" s="190"/>
      <c r="BO252" s="190"/>
      <c r="BP252" s="190"/>
      <c r="BQ252" s="190"/>
      <c r="BR252" s="190"/>
      <c r="BS252" s="190"/>
      <c r="BT252" s="190"/>
      <c r="BU252" s="190"/>
      <c r="BV252" s="190"/>
      <c r="BW252" s="190"/>
      <c r="BX252" s="190"/>
      <c r="BY252" s="190"/>
      <c r="BZ252" s="190"/>
      <c r="CA252" s="190"/>
      <c r="CB252" s="190"/>
      <c r="CC252" s="190"/>
      <c r="CD252" s="190"/>
      <c r="CE252" s="190"/>
      <c r="CF252" s="190"/>
      <c r="CG252" s="190"/>
      <c r="CH252" s="190"/>
      <c r="CI252" s="190"/>
      <c r="CJ252" s="190"/>
      <c r="CK252" s="190"/>
      <c r="CL252" s="190"/>
      <c r="CM252" s="190"/>
      <c r="CN252" s="190"/>
      <c r="CO252" s="190"/>
      <c r="CP252" s="190"/>
      <c r="CQ252" s="190"/>
      <c r="CR252" s="190"/>
      <c r="CS252" s="190"/>
      <c r="CT252" s="190"/>
      <c r="CU252" s="190"/>
      <c r="CV252" s="190"/>
      <c r="CW252" s="190"/>
      <c r="CX252" s="190"/>
      <c r="CY252" s="190"/>
      <c r="CZ252" s="190"/>
      <c r="DA252" s="190"/>
      <c r="DB252" s="190"/>
      <c r="DC252" s="190"/>
      <c r="DD252" s="190"/>
      <c r="DE252" s="190"/>
      <c r="DF252" s="190"/>
      <c r="DG252" s="190"/>
      <c r="DH252" s="190"/>
      <c r="DI252" s="190"/>
      <c r="DJ252" s="190"/>
      <c r="DK252" s="190"/>
      <c r="DL252" s="190"/>
      <c r="DM252" s="190"/>
      <c r="DN252" s="190"/>
      <c r="DO252" s="190"/>
      <c r="DP252" s="190"/>
      <c r="DQ252" s="190"/>
      <c r="DR252" s="190"/>
      <c r="DS252" s="190"/>
      <c r="DT252" s="190"/>
      <c r="DU252" s="190"/>
      <c r="DV252" s="190"/>
      <c r="DW252" s="190"/>
      <c r="DX252" s="190"/>
      <c r="DY252" s="190"/>
      <c r="DZ252" s="190"/>
      <c r="EA252" s="190"/>
      <c r="EB252" s="190"/>
      <c r="EC252" s="190"/>
      <c r="ED252" s="190"/>
      <c r="EE252" s="190"/>
      <c r="EF252" s="190"/>
    </row>
    <row r="253" spans="1:136" s="72" customFormat="1" ht="39.75" customHeight="1" x14ac:dyDescent="0.25">
      <c r="A253" s="220"/>
      <c r="B253" s="179"/>
      <c r="C253" s="179">
        <v>544</v>
      </c>
      <c r="D253" s="577" t="s">
        <v>68</v>
      </c>
      <c r="E253" s="577"/>
      <c r="F253" s="577"/>
      <c r="G253" s="578"/>
      <c r="H253" s="28">
        <f t="shared" si="946"/>
        <v>0</v>
      </c>
      <c r="I253" s="80"/>
      <c r="J253" s="94"/>
      <c r="K253" s="82"/>
      <c r="L253" s="302"/>
      <c r="M253" s="118"/>
      <c r="N253" s="81"/>
      <c r="O253" s="81"/>
      <c r="P253" s="81"/>
      <c r="Q253" s="81"/>
      <c r="R253" s="81"/>
      <c r="S253" s="82"/>
      <c r="T253" s="28">
        <f t="shared" si="949"/>
        <v>0</v>
      </c>
      <c r="U253" s="80"/>
      <c r="V253" s="94"/>
      <c r="W253" s="82"/>
      <c r="X253" s="302"/>
      <c r="Y253" s="118"/>
      <c r="Z253" s="81"/>
      <c r="AA253" s="81"/>
      <c r="AB253" s="81"/>
      <c r="AC253" s="81"/>
      <c r="AD253" s="81"/>
      <c r="AE253" s="82"/>
      <c r="AF253" s="109">
        <f t="shared" si="951"/>
        <v>0</v>
      </c>
      <c r="AG253" s="29">
        <f t="shared" ref="AG253" si="965">I253+U253</f>
        <v>0</v>
      </c>
      <c r="AH253" s="92">
        <f t="shared" ref="AH253:AH254" si="966">J253+V253</f>
        <v>0</v>
      </c>
      <c r="AI253" s="31">
        <f t="shared" ref="AI253:AI254" si="967">K253+W253</f>
        <v>0</v>
      </c>
      <c r="AJ253" s="326">
        <f t="shared" ref="AJ253:AJ254" si="968">L253+X253</f>
        <v>0</v>
      </c>
      <c r="AK253" s="290">
        <f t="shared" ref="AK253:AK254" si="969">M253+Y253</f>
        <v>0</v>
      </c>
      <c r="AL253" s="30">
        <f t="shared" ref="AL253:AL254" si="970">N253+Z253</f>
        <v>0</v>
      </c>
      <c r="AM253" s="30">
        <f t="shared" ref="AM253:AM254" si="971">O253+AA253</f>
        <v>0</v>
      </c>
      <c r="AN253" s="30">
        <f t="shared" ref="AN253:AN254" si="972">P253+AB253</f>
        <v>0</v>
      </c>
      <c r="AO253" s="30">
        <f t="shared" ref="AO253:AO254" si="973">Q253+AC253</f>
        <v>0</v>
      </c>
      <c r="AP253" s="30">
        <f t="shared" ref="AP253:AP254" si="974">R253+AD253</f>
        <v>0</v>
      </c>
      <c r="AQ253" s="31">
        <f t="shared" ref="AQ253:AQ254" si="975">S253+AE253</f>
        <v>0</v>
      </c>
      <c r="AR253" s="209"/>
      <c r="AS253" s="62"/>
      <c r="AT253" s="62"/>
      <c r="AU253" s="62"/>
      <c r="AV253" s="62"/>
      <c r="AW253" s="89"/>
      <c r="AX253" s="89"/>
      <c r="AY253" s="89"/>
      <c r="AZ253" s="89"/>
      <c r="BA253" s="89"/>
      <c r="BB253" s="89"/>
      <c r="BC253" s="89"/>
      <c r="BD253" s="89"/>
      <c r="BE253" s="89"/>
      <c r="BF253" s="89"/>
      <c r="BG253" s="89"/>
      <c r="BH253" s="89"/>
      <c r="BI253" s="89"/>
      <c r="BJ253" s="89"/>
      <c r="BK253" s="89"/>
      <c r="BL253" s="89"/>
      <c r="BM253" s="89"/>
      <c r="BN253" s="89"/>
      <c r="BO253" s="89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89"/>
      <c r="CB253" s="89"/>
      <c r="CC253" s="89"/>
      <c r="CD253" s="89"/>
      <c r="CE253" s="89"/>
      <c r="CF253" s="89"/>
      <c r="CG253" s="89"/>
      <c r="CH253" s="89"/>
      <c r="CI253" s="89"/>
      <c r="CJ253" s="89"/>
      <c r="CK253" s="89"/>
      <c r="CL253" s="89"/>
      <c r="CM253" s="89"/>
      <c r="CN253" s="89"/>
      <c r="CO253" s="89"/>
      <c r="CP253" s="89"/>
      <c r="CQ253" s="89"/>
      <c r="CR253" s="89"/>
      <c r="CS253" s="89"/>
      <c r="CT253" s="89"/>
      <c r="CU253" s="89"/>
      <c r="CV253" s="89"/>
      <c r="CW253" s="89"/>
      <c r="CX253" s="89"/>
      <c r="CY253" s="89"/>
      <c r="CZ253" s="89"/>
      <c r="DA253" s="89"/>
      <c r="DB253" s="89"/>
      <c r="DC253" s="89"/>
      <c r="DD253" s="89"/>
      <c r="DE253" s="89"/>
      <c r="DF253" s="89"/>
      <c r="DG253" s="89"/>
      <c r="DH253" s="89"/>
      <c r="DI253" s="89"/>
      <c r="DJ253" s="89"/>
      <c r="DK253" s="89"/>
      <c r="DL253" s="89"/>
      <c r="DM253" s="89"/>
      <c r="DN253" s="89"/>
      <c r="DO253" s="89"/>
      <c r="DP253" s="89"/>
      <c r="DQ253" s="89"/>
      <c r="DR253" s="89"/>
      <c r="DS253" s="89"/>
      <c r="DT253" s="89"/>
      <c r="DU253" s="89"/>
      <c r="DV253" s="89"/>
      <c r="DW253" s="89"/>
      <c r="DX253" s="89"/>
      <c r="DY253" s="89"/>
      <c r="DZ253" s="89"/>
      <c r="EA253" s="89"/>
      <c r="EB253" s="89"/>
      <c r="EC253" s="89"/>
      <c r="ED253" s="89"/>
      <c r="EE253" s="89"/>
      <c r="EF253" s="89"/>
    </row>
    <row r="254" spans="1:136" s="72" customFormat="1" ht="34.5" customHeight="1" x14ac:dyDescent="0.25">
      <c r="A254" s="220"/>
      <c r="B254" s="179"/>
      <c r="C254" s="179">
        <v>545</v>
      </c>
      <c r="D254" s="577" t="s">
        <v>81</v>
      </c>
      <c r="E254" s="577"/>
      <c r="F254" s="577"/>
      <c r="G254" s="578"/>
      <c r="H254" s="28">
        <f t="shared" si="946"/>
        <v>0</v>
      </c>
      <c r="I254" s="80"/>
      <c r="J254" s="94"/>
      <c r="K254" s="82"/>
      <c r="L254" s="302"/>
      <c r="M254" s="118"/>
      <c r="N254" s="81"/>
      <c r="O254" s="81"/>
      <c r="P254" s="81"/>
      <c r="Q254" s="81"/>
      <c r="R254" s="81"/>
      <c r="S254" s="82"/>
      <c r="T254" s="28">
        <f t="shared" si="949"/>
        <v>0</v>
      </c>
      <c r="U254" s="80"/>
      <c r="V254" s="94"/>
      <c r="W254" s="82"/>
      <c r="X254" s="302"/>
      <c r="Y254" s="118"/>
      <c r="Z254" s="81"/>
      <c r="AA254" s="81"/>
      <c r="AB254" s="81"/>
      <c r="AC254" s="81"/>
      <c r="AD254" s="81"/>
      <c r="AE254" s="82"/>
      <c r="AF254" s="109">
        <f t="shared" si="951"/>
        <v>0</v>
      </c>
      <c r="AG254" s="29">
        <f>I254+U254</f>
        <v>0</v>
      </c>
      <c r="AH254" s="92">
        <f t="shared" si="966"/>
        <v>0</v>
      </c>
      <c r="AI254" s="31">
        <f t="shared" si="967"/>
        <v>0</v>
      </c>
      <c r="AJ254" s="326">
        <f t="shared" si="968"/>
        <v>0</v>
      </c>
      <c r="AK254" s="290">
        <f t="shared" si="969"/>
        <v>0</v>
      </c>
      <c r="AL254" s="30">
        <f t="shared" si="970"/>
        <v>0</v>
      </c>
      <c r="AM254" s="30">
        <f t="shared" si="971"/>
        <v>0</v>
      </c>
      <c r="AN254" s="30">
        <f t="shared" si="972"/>
        <v>0</v>
      </c>
      <c r="AO254" s="30">
        <f t="shared" si="973"/>
        <v>0</v>
      </c>
      <c r="AP254" s="30">
        <f t="shared" si="974"/>
        <v>0</v>
      </c>
      <c r="AQ254" s="31">
        <f t="shared" si="975"/>
        <v>0</v>
      </c>
      <c r="AR254" s="209"/>
      <c r="AS254" s="191"/>
      <c r="AT254" s="191"/>
      <c r="AU254" s="191"/>
      <c r="AV254" s="191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  <c r="CR254" s="89"/>
      <c r="CS254" s="89"/>
      <c r="CT254" s="89"/>
      <c r="CU254" s="89"/>
      <c r="CV254" s="89"/>
      <c r="CW254" s="89"/>
      <c r="CX254" s="89"/>
      <c r="CY254" s="89"/>
      <c r="CZ254" s="89"/>
      <c r="DA254" s="89"/>
      <c r="DB254" s="89"/>
      <c r="DC254" s="89"/>
      <c r="DD254" s="89"/>
      <c r="DE254" s="89"/>
      <c r="DF254" s="89"/>
      <c r="DG254" s="89"/>
      <c r="DH254" s="89"/>
      <c r="DI254" s="89"/>
      <c r="DJ254" s="89"/>
      <c r="DK254" s="89"/>
      <c r="DL254" s="89"/>
      <c r="DM254" s="89"/>
      <c r="DN254" s="89"/>
      <c r="DO254" s="89"/>
      <c r="DP254" s="89"/>
      <c r="DQ254" s="89"/>
      <c r="DR254" s="89"/>
      <c r="DS254" s="89"/>
      <c r="DT254" s="89"/>
      <c r="DU254" s="89"/>
      <c r="DV254" s="89"/>
      <c r="DW254" s="89"/>
      <c r="DX254" s="89"/>
      <c r="DY254" s="89"/>
      <c r="DZ254" s="89"/>
      <c r="EA254" s="89"/>
      <c r="EB254" s="89"/>
      <c r="EC254" s="89"/>
      <c r="ED254" s="89"/>
      <c r="EE254" s="89"/>
      <c r="EF254" s="89"/>
    </row>
    <row r="255" spans="1:136" s="62" customFormat="1" ht="35.25" customHeight="1" x14ac:dyDescent="0.25">
      <c r="A255" s="87"/>
      <c r="B255" s="87"/>
      <c r="C255" s="87"/>
      <c r="D255" s="88"/>
      <c r="E255" s="88"/>
      <c r="F255" s="88"/>
      <c r="G255" s="88"/>
      <c r="H255" s="91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1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1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206"/>
      <c r="AS255" s="438"/>
      <c r="AT255" s="438"/>
      <c r="AU255" s="438"/>
      <c r="AV255" s="438"/>
      <c r="AW255" s="107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</row>
    <row r="256" spans="1:136" s="89" customFormat="1" ht="28.5" customHeight="1" x14ac:dyDescent="0.25">
      <c r="A256" s="62"/>
      <c r="B256" s="218"/>
      <c r="C256" s="218"/>
      <c r="D256" s="218"/>
      <c r="E256" s="88"/>
      <c r="F256" s="62"/>
      <c r="G256" s="247"/>
      <c r="H256" s="211"/>
      <c r="I256" s="264"/>
      <c r="J256" s="264"/>
      <c r="K256" s="264"/>
      <c r="L256" s="264"/>
      <c r="M256" s="92"/>
      <c r="N256" s="62"/>
      <c r="O256" s="62"/>
      <c r="P256" s="93"/>
      <c r="Q256" s="264"/>
      <c r="R256" s="264"/>
      <c r="S256" s="264"/>
      <c r="T256" s="211"/>
      <c r="U256" s="247"/>
      <c r="V256" s="247"/>
      <c r="W256" s="247"/>
      <c r="X256" s="247"/>
      <c r="Y256" s="92"/>
      <c r="Z256" s="62"/>
      <c r="AA256" s="62"/>
      <c r="AF256" s="428" t="s">
        <v>83</v>
      </c>
      <c r="AG256" s="647"/>
      <c r="AH256" s="647"/>
      <c r="AI256" s="647"/>
      <c r="AK256" s="92"/>
      <c r="AN256" s="93" t="s">
        <v>84</v>
      </c>
      <c r="AO256" s="647"/>
      <c r="AP256" s="647"/>
      <c r="AQ256" s="647"/>
      <c r="AR256" s="198"/>
      <c r="AS256" s="214"/>
      <c r="AT256" s="214"/>
      <c r="AU256" s="184"/>
      <c r="AV256" s="184"/>
      <c r="AW256" s="108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</row>
    <row r="257" spans="1:136" s="62" customFormat="1" ht="15" customHeight="1" x14ac:dyDescent="0.25">
      <c r="A257" s="87"/>
      <c r="B257" s="87"/>
      <c r="C257" s="87"/>
      <c r="D257" s="219"/>
      <c r="E257" s="88"/>
      <c r="G257" s="247"/>
      <c r="H257" s="247"/>
      <c r="I257" s="646"/>
      <c r="J257" s="646"/>
      <c r="K257" s="646"/>
      <c r="L257" s="646"/>
      <c r="M257" s="92"/>
      <c r="P257" s="92"/>
      <c r="Q257" s="646"/>
      <c r="R257" s="646"/>
      <c r="S257" s="646"/>
      <c r="T257" s="247"/>
      <c r="U257" s="646"/>
      <c r="V257" s="646"/>
      <c r="W257" s="646"/>
      <c r="X257" s="646"/>
      <c r="Y257" s="92"/>
      <c r="AF257" s="247"/>
      <c r="AG257" s="648" t="s">
        <v>118</v>
      </c>
      <c r="AH257" s="648"/>
      <c r="AI257" s="648"/>
      <c r="AK257" s="92"/>
      <c r="AN257" s="92"/>
      <c r="AO257" s="648" t="s">
        <v>118</v>
      </c>
      <c r="AP257" s="648"/>
      <c r="AQ257" s="648"/>
      <c r="AR257" s="183"/>
      <c r="AS257" s="196"/>
      <c r="AT257" s="196"/>
      <c r="AU257" s="438"/>
      <c r="AV257" s="438"/>
      <c r="AW257" s="107"/>
      <c r="AX257" s="107"/>
      <c r="AY257" s="107"/>
      <c r="AZ257" s="107"/>
      <c r="BA257" s="107"/>
      <c r="BB257" s="107"/>
      <c r="BC257" s="107"/>
      <c r="BD257" s="107"/>
      <c r="BE257" s="107"/>
      <c r="BF257" s="107"/>
      <c r="BG257" s="107"/>
      <c r="BH257" s="107"/>
      <c r="BI257" s="107"/>
      <c r="BJ257" s="107"/>
      <c r="BK257" s="107"/>
      <c r="BL257" s="107"/>
      <c r="BM257" s="107"/>
      <c r="BN257" s="107"/>
      <c r="BO257" s="107"/>
    </row>
    <row r="258" spans="1:136" s="16" customFormat="1" ht="28.5" hidden="1" customHeight="1" x14ac:dyDescent="0.25">
      <c r="A258" s="608" t="s">
        <v>64</v>
      </c>
      <c r="B258" s="608"/>
      <c r="C258" s="608"/>
      <c r="D258" s="641"/>
      <c r="E258" s="641"/>
      <c r="F258" s="641"/>
      <c r="G258" s="642"/>
      <c r="H258" s="15">
        <f>SUM(I258:S258)</f>
        <v>0</v>
      </c>
      <c r="I258" s="47">
        <f t="shared" ref="I258:AQ258" si="976">I259</f>
        <v>0</v>
      </c>
      <c r="J258" s="286">
        <f t="shared" si="976"/>
        <v>0</v>
      </c>
      <c r="K258" s="48">
        <f t="shared" si="976"/>
        <v>0</v>
      </c>
      <c r="L258" s="48">
        <f t="shared" si="976"/>
        <v>0</v>
      </c>
      <c r="M258" s="48">
        <f t="shared" si="976"/>
        <v>0</v>
      </c>
      <c r="N258" s="48">
        <f t="shared" si="976"/>
        <v>0</v>
      </c>
      <c r="O258" s="305">
        <f t="shared" si="976"/>
        <v>0</v>
      </c>
      <c r="P258" s="213"/>
      <c r="Q258" s="213"/>
      <c r="R258" s="213"/>
      <c r="S258" s="213"/>
      <c r="T258" s="15">
        <f>SUM(U258:AE258)</f>
        <v>0</v>
      </c>
      <c r="U258" s="47"/>
      <c r="V258" s="286"/>
      <c r="W258" s="215"/>
      <c r="X258" s="215"/>
      <c r="Y258" s="215"/>
      <c r="Z258" s="215"/>
      <c r="AA258" s="215"/>
      <c r="AB258" s="215"/>
      <c r="AC258" s="215"/>
      <c r="AD258" s="215"/>
      <c r="AE258" s="216"/>
      <c r="AF258" s="476">
        <f>SUM(AG258:AQ258)</f>
        <v>0</v>
      </c>
      <c r="AG258" s="217"/>
      <c r="AH258" s="292"/>
      <c r="AI258" s="215">
        <f t="shared" si="976"/>
        <v>0</v>
      </c>
      <c r="AJ258" s="215">
        <f t="shared" si="976"/>
        <v>0</v>
      </c>
      <c r="AK258" s="215">
        <f t="shared" si="976"/>
        <v>0</v>
      </c>
      <c r="AL258" s="215">
        <f t="shared" si="976"/>
        <v>0</v>
      </c>
      <c r="AM258" s="215">
        <f t="shared" si="976"/>
        <v>0</v>
      </c>
      <c r="AN258" s="215">
        <f t="shared" si="976"/>
        <v>0</v>
      </c>
      <c r="AO258" s="215">
        <f t="shared" si="976"/>
        <v>0</v>
      </c>
      <c r="AP258" s="215">
        <f t="shared" si="976"/>
        <v>0</v>
      </c>
      <c r="AQ258" s="216">
        <f t="shared" si="976"/>
        <v>0</v>
      </c>
      <c r="AR258" s="183"/>
      <c r="AS258" s="196"/>
      <c r="AT258" s="196"/>
      <c r="AU258" s="438"/>
      <c r="AV258" s="438"/>
      <c r="AW258" s="184"/>
      <c r="AX258" s="184"/>
      <c r="AY258" s="184"/>
      <c r="AZ258" s="184"/>
      <c r="BA258" s="184"/>
      <c r="BB258" s="184"/>
      <c r="BC258" s="184"/>
      <c r="BD258" s="184"/>
      <c r="BE258" s="184"/>
      <c r="BF258" s="184"/>
      <c r="BG258" s="184"/>
      <c r="BH258" s="184"/>
      <c r="BI258" s="184"/>
      <c r="BJ258" s="184"/>
      <c r="BK258" s="184"/>
      <c r="BL258" s="184"/>
      <c r="BM258" s="184"/>
      <c r="BN258" s="184"/>
      <c r="BO258" s="184"/>
      <c r="BP258" s="199"/>
      <c r="BQ258" s="199"/>
      <c r="BR258" s="199"/>
      <c r="BS258" s="199"/>
      <c r="BT258" s="199"/>
      <c r="BU258" s="199"/>
      <c r="BV258" s="199"/>
      <c r="BW258" s="199"/>
      <c r="BX258" s="199"/>
      <c r="BY258" s="199"/>
      <c r="BZ258" s="199"/>
      <c r="CA258" s="199"/>
      <c r="CB258" s="199"/>
      <c r="CC258" s="199"/>
      <c r="CD258" s="199"/>
      <c r="CE258" s="199"/>
      <c r="CF258" s="199"/>
      <c r="CG258" s="199"/>
      <c r="CH258" s="199"/>
      <c r="CI258" s="199"/>
      <c r="CJ258" s="199"/>
      <c r="CK258" s="199"/>
      <c r="CL258" s="199"/>
      <c r="CM258" s="199"/>
      <c r="CN258" s="199"/>
      <c r="CO258" s="199"/>
      <c r="CP258" s="199"/>
      <c r="CQ258" s="199"/>
      <c r="CR258" s="199"/>
      <c r="CS258" s="199"/>
      <c r="CT258" s="199"/>
      <c r="CU258" s="199"/>
      <c r="CV258" s="199"/>
      <c r="CW258" s="199"/>
      <c r="CX258" s="199"/>
      <c r="CY258" s="199"/>
      <c r="CZ258" s="199"/>
      <c r="DA258" s="199"/>
      <c r="DB258" s="199"/>
      <c r="DC258" s="199"/>
      <c r="DD258" s="199"/>
      <c r="DE258" s="199"/>
      <c r="DF258" s="199"/>
      <c r="DG258" s="199"/>
      <c r="DH258" s="199"/>
      <c r="DI258" s="199"/>
      <c r="DJ258" s="199"/>
      <c r="DK258" s="199"/>
      <c r="DL258" s="199"/>
      <c r="DM258" s="199"/>
      <c r="DN258" s="199"/>
      <c r="DO258" s="199"/>
      <c r="DP258" s="199"/>
      <c r="DQ258" s="199"/>
      <c r="DR258" s="199"/>
      <c r="DS258" s="199"/>
      <c r="DT258" s="199"/>
      <c r="DU258" s="199"/>
      <c r="DV258" s="199"/>
      <c r="DW258" s="199"/>
      <c r="DX258" s="199"/>
      <c r="DY258" s="199"/>
      <c r="DZ258" s="199"/>
      <c r="EA258" s="199"/>
      <c r="EB258" s="199"/>
      <c r="EC258" s="199"/>
      <c r="ED258" s="199"/>
      <c r="EE258" s="199"/>
      <c r="EF258" s="199"/>
    </row>
    <row r="259" spans="1:136" s="18" customFormat="1" ht="28.5" hidden="1" customHeight="1" x14ac:dyDescent="0.25">
      <c r="A259" s="609" t="s">
        <v>65</v>
      </c>
      <c r="B259" s="609"/>
      <c r="C259" s="609"/>
      <c r="D259" s="610"/>
      <c r="E259" s="610"/>
      <c r="F259" s="610"/>
      <c r="G259" s="611"/>
      <c r="H259" s="17">
        <f t="shared" ref="H259:H275" si="977">SUM(I259:S259)</f>
        <v>0</v>
      </c>
      <c r="I259" s="49">
        <f>I260+I272</f>
        <v>0</v>
      </c>
      <c r="J259" s="287">
        <f>J260+J272</f>
        <v>0</v>
      </c>
      <c r="K259" s="50">
        <f t="shared" ref="K259:N259" si="978">K260+K272</f>
        <v>0</v>
      </c>
      <c r="L259" s="50">
        <f t="shared" si="978"/>
        <v>0</v>
      </c>
      <c r="M259" s="50">
        <f t="shared" si="978"/>
        <v>0</v>
      </c>
      <c r="N259" s="50">
        <f t="shared" si="978"/>
        <v>0</v>
      </c>
      <c r="O259" s="306">
        <f t="shared" ref="O259" si="979">O260+O272</f>
        <v>0</v>
      </c>
      <c r="P259" s="213"/>
      <c r="Q259" s="213"/>
      <c r="R259" s="213"/>
      <c r="S259" s="213"/>
      <c r="T259" s="17">
        <f t="shared" ref="T259:T275" si="980">SUM(U259:AE259)</f>
        <v>0</v>
      </c>
      <c r="U259" s="49"/>
      <c r="V259" s="287"/>
      <c r="W259" s="50"/>
      <c r="X259" s="50"/>
      <c r="Y259" s="50"/>
      <c r="Z259" s="50"/>
      <c r="AA259" s="50"/>
      <c r="AB259" s="50"/>
      <c r="AC259" s="50"/>
      <c r="AD259" s="50"/>
      <c r="AE259" s="51"/>
      <c r="AF259" s="477">
        <f t="shared" ref="AF259:AF275" si="981">SUM(AG259:AQ259)</f>
        <v>0</v>
      </c>
      <c r="AG259" s="49"/>
      <c r="AH259" s="287"/>
      <c r="AI259" s="50">
        <f t="shared" ref="AI259:AQ259" si="982">AI260+AI272</f>
        <v>0</v>
      </c>
      <c r="AJ259" s="50">
        <f t="shared" si="982"/>
        <v>0</v>
      </c>
      <c r="AK259" s="50">
        <f t="shared" si="982"/>
        <v>0</v>
      </c>
      <c r="AL259" s="50">
        <f t="shared" si="982"/>
        <v>0</v>
      </c>
      <c r="AM259" s="50">
        <f t="shared" ref="AM259" si="983">AM260+AM272</f>
        <v>0</v>
      </c>
      <c r="AN259" s="50">
        <f t="shared" si="982"/>
        <v>0</v>
      </c>
      <c r="AO259" s="50">
        <f t="shared" si="982"/>
        <v>0</v>
      </c>
      <c r="AP259" s="50">
        <f t="shared" si="982"/>
        <v>0</v>
      </c>
      <c r="AQ259" s="51">
        <f t="shared" si="982"/>
        <v>0</v>
      </c>
      <c r="AR259" s="183"/>
      <c r="AS259" s="124"/>
      <c r="AT259" s="124"/>
      <c r="AU259" s="124"/>
      <c r="AV259" s="124"/>
      <c r="AW259" s="193"/>
      <c r="AX259" s="193"/>
      <c r="AY259" s="193"/>
      <c r="AZ259" s="193"/>
      <c r="BA259" s="193"/>
      <c r="BB259" s="193"/>
      <c r="BC259" s="193"/>
      <c r="BD259" s="193"/>
      <c r="BE259" s="193"/>
      <c r="BF259" s="193"/>
      <c r="BG259" s="193"/>
      <c r="BH259" s="193"/>
      <c r="BI259" s="193"/>
      <c r="BJ259" s="193"/>
      <c r="BK259" s="193"/>
      <c r="BL259" s="193"/>
      <c r="BM259" s="193"/>
      <c r="BN259" s="193"/>
      <c r="BO259" s="193"/>
      <c r="BP259" s="200"/>
      <c r="BQ259" s="200"/>
      <c r="BR259" s="200"/>
      <c r="BS259" s="200"/>
      <c r="BT259" s="200"/>
      <c r="BU259" s="200"/>
      <c r="BV259" s="200"/>
      <c r="BW259" s="200"/>
      <c r="BX259" s="200"/>
      <c r="BY259" s="200"/>
      <c r="BZ259" s="200"/>
      <c r="CA259" s="200"/>
      <c r="CB259" s="200"/>
      <c r="CC259" s="200"/>
      <c r="CD259" s="200"/>
      <c r="CE259" s="200"/>
      <c r="CF259" s="200"/>
      <c r="CG259" s="200"/>
      <c r="CH259" s="200"/>
      <c r="CI259" s="200"/>
      <c r="CJ259" s="200"/>
      <c r="CK259" s="200"/>
      <c r="CL259" s="200"/>
      <c r="CM259" s="200"/>
      <c r="CN259" s="200"/>
      <c r="CO259" s="200"/>
      <c r="CP259" s="200"/>
      <c r="CQ259" s="200"/>
      <c r="CR259" s="200"/>
      <c r="CS259" s="200"/>
      <c r="CT259" s="200"/>
      <c r="CU259" s="200"/>
      <c r="CV259" s="200"/>
      <c r="CW259" s="200"/>
      <c r="CX259" s="200"/>
      <c r="CY259" s="200"/>
      <c r="CZ259" s="200"/>
      <c r="DA259" s="200"/>
      <c r="DB259" s="200"/>
      <c r="DC259" s="200"/>
      <c r="DD259" s="200"/>
      <c r="DE259" s="200"/>
      <c r="DF259" s="200"/>
      <c r="DG259" s="200"/>
      <c r="DH259" s="200"/>
      <c r="DI259" s="200"/>
      <c r="DJ259" s="200"/>
      <c r="DK259" s="200"/>
      <c r="DL259" s="200"/>
      <c r="DM259" s="200"/>
      <c r="DN259" s="200"/>
      <c r="DO259" s="200"/>
      <c r="DP259" s="200"/>
      <c r="DQ259" s="200"/>
      <c r="DR259" s="200"/>
      <c r="DS259" s="200"/>
      <c r="DT259" s="200"/>
      <c r="DU259" s="200"/>
      <c r="DV259" s="200"/>
      <c r="DW259" s="200"/>
      <c r="DX259" s="200"/>
      <c r="DY259" s="200"/>
      <c r="DZ259" s="200"/>
      <c r="EA259" s="200"/>
      <c r="EB259" s="200"/>
      <c r="EC259" s="200"/>
      <c r="ED259" s="200"/>
      <c r="EE259" s="200"/>
      <c r="EF259" s="200"/>
    </row>
    <row r="260" spans="1:136" s="18" customFormat="1" ht="15.75" hidden="1" customHeight="1" x14ac:dyDescent="0.25">
      <c r="A260" s="111">
        <v>3</v>
      </c>
      <c r="C260" s="37"/>
      <c r="D260" s="594" t="s">
        <v>16</v>
      </c>
      <c r="E260" s="594"/>
      <c r="F260" s="594"/>
      <c r="G260" s="595"/>
      <c r="H260" s="19">
        <f t="shared" si="977"/>
        <v>0</v>
      </c>
      <c r="I260" s="52">
        <f>I261+I265+I270</f>
        <v>0</v>
      </c>
      <c r="J260" s="288">
        <f>J261+J265+J270</f>
        <v>0</v>
      </c>
      <c r="K260" s="53">
        <f t="shared" ref="K260:N260" si="984">K261+K265+K270</f>
        <v>0</v>
      </c>
      <c r="L260" s="53">
        <f t="shared" si="984"/>
        <v>0</v>
      </c>
      <c r="M260" s="53">
        <f t="shared" si="984"/>
        <v>0</v>
      </c>
      <c r="N260" s="53">
        <f t="shared" si="984"/>
        <v>0</v>
      </c>
      <c r="O260" s="307">
        <f t="shared" ref="O260" si="985">O261+O265+O270</f>
        <v>0</v>
      </c>
      <c r="P260" s="213"/>
      <c r="Q260" s="213"/>
      <c r="R260" s="213"/>
      <c r="S260" s="213"/>
      <c r="T260" s="19">
        <f t="shared" si="980"/>
        <v>0</v>
      </c>
      <c r="U260" s="52"/>
      <c r="V260" s="288"/>
      <c r="W260" s="53"/>
      <c r="X260" s="53"/>
      <c r="Y260" s="53"/>
      <c r="Z260" s="53"/>
      <c r="AA260" s="53"/>
      <c r="AB260" s="53"/>
      <c r="AC260" s="53"/>
      <c r="AD260" s="53"/>
      <c r="AE260" s="54"/>
      <c r="AF260" s="478">
        <f t="shared" si="981"/>
        <v>0</v>
      </c>
      <c r="AG260" s="52"/>
      <c r="AH260" s="288"/>
      <c r="AI260" s="53">
        <f t="shared" ref="AI260:AQ260" si="986">AI261+AI265+AI270</f>
        <v>0</v>
      </c>
      <c r="AJ260" s="53">
        <f t="shared" si="986"/>
        <v>0</v>
      </c>
      <c r="AK260" s="53">
        <f t="shared" si="986"/>
        <v>0</v>
      </c>
      <c r="AL260" s="53">
        <f t="shared" si="986"/>
        <v>0</v>
      </c>
      <c r="AM260" s="53">
        <f t="shared" ref="AM260" si="987">AM261+AM265+AM270</f>
        <v>0</v>
      </c>
      <c r="AN260" s="53">
        <f t="shared" si="986"/>
        <v>0</v>
      </c>
      <c r="AO260" s="53">
        <f t="shared" si="986"/>
        <v>0</v>
      </c>
      <c r="AP260" s="53">
        <f t="shared" si="986"/>
        <v>0</v>
      </c>
      <c r="AQ260" s="54">
        <f t="shared" si="986"/>
        <v>0</v>
      </c>
      <c r="AR260" s="183"/>
      <c r="AS260" s="108"/>
      <c r="AT260" s="108"/>
      <c r="AU260" s="108"/>
      <c r="AV260" s="108"/>
      <c r="AW260" s="193"/>
      <c r="AX260" s="193"/>
      <c r="AY260" s="193"/>
      <c r="AZ260" s="193"/>
      <c r="BA260" s="193"/>
      <c r="BB260" s="193"/>
      <c r="BC260" s="193"/>
      <c r="BD260" s="193"/>
      <c r="BE260" s="193"/>
      <c r="BF260" s="193"/>
      <c r="BG260" s="193"/>
      <c r="BH260" s="193"/>
      <c r="BI260" s="193"/>
      <c r="BJ260" s="193"/>
      <c r="BK260" s="193"/>
      <c r="BL260" s="193"/>
      <c r="BM260" s="193"/>
      <c r="BN260" s="193"/>
      <c r="BO260" s="193"/>
      <c r="BP260" s="200"/>
      <c r="BQ260" s="200"/>
      <c r="BR260" s="200"/>
      <c r="BS260" s="200"/>
      <c r="BT260" s="200"/>
      <c r="BU260" s="200"/>
      <c r="BV260" s="200"/>
      <c r="BW260" s="200"/>
      <c r="BX260" s="200"/>
      <c r="BY260" s="200"/>
      <c r="BZ260" s="200"/>
      <c r="CA260" s="200"/>
      <c r="CB260" s="200"/>
      <c r="CC260" s="200"/>
      <c r="CD260" s="200"/>
      <c r="CE260" s="200"/>
      <c r="CF260" s="200"/>
      <c r="CG260" s="200"/>
      <c r="CH260" s="200"/>
      <c r="CI260" s="200"/>
      <c r="CJ260" s="200"/>
      <c r="CK260" s="200"/>
      <c r="CL260" s="200"/>
      <c r="CM260" s="200"/>
      <c r="CN260" s="200"/>
      <c r="CO260" s="200"/>
      <c r="CP260" s="200"/>
      <c r="CQ260" s="200"/>
      <c r="CR260" s="200"/>
      <c r="CS260" s="200"/>
      <c r="CT260" s="200"/>
      <c r="CU260" s="200"/>
      <c r="CV260" s="200"/>
      <c r="CW260" s="200"/>
      <c r="CX260" s="200"/>
      <c r="CY260" s="200"/>
      <c r="CZ260" s="200"/>
      <c r="DA260" s="200"/>
      <c r="DB260" s="200"/>
      <c r="DC260" s="200"/>
      <c r="DD260" s="200"/>
      <c r="DE260" s="200"/>
      <c r="DF260" s="200"/>
      <c r="DG260" s="200"/>
      <c r="DH260" s="200"/>
      <c r="DI260" s="200"/>
      <c r="DJ260" s="200"/>
      <c r="DK260" s="200"/>
      <c r="DL260" s="200"/>
      <c r="DM260" s="200"/>
      <c r="DN260" s="200"/>
      <c r="DO260" s="200"/>
      <c r="DP260" s="200"/>
      <c r="DQ260" s="200"/>
      <c r="DR260" s="200"/>
      <c r="DS260" s="200"/>
      <c r="DT260" s="200"/>
      <c r="DU260" s="200"/>
      <c r="DV260" s="200"/>
      <c r="DW260" s="200"/>
      <c r="DX260" s="200"/>
      <c r="DY260" s="200"/>
      <c r="DZ260" s="200"/>
      <c r="EA260" s="200"/>
      <c r="EB260" s="200"/>
      <c r="EC260" s="200"/>
      <c r="ED260" s="200"/>
      <c r="EE260" s="200"/>
      <c r="EF260" s="200"/>
    </row>
    <row r="261" spans="1:136" s="21" customFormat="1" ht="15.75" hidden="1" customHeight="1" x14ac:dyDescent="0.25">
      <c r="A261" s="596">
        <v>31</v>
      </c>
      <c r="B261" s="596"/>
      <c r="C261" s="35"/>
      <c r="D261" s="604" t="s">
        <v>0</v>
      </c>
      <c r="E261" s="604"/>
      <c r="F261" s="604"/>
      <c r="G261" s="595"/>
      <c r="H261" s="19">
        <f t="shared" si="977"/>
        <v>0</v>
      </c>
      <c r="I261" s="52">
        <f>SUM(I262:I264)</f>
        <v>0</v>
      </c>
      <c r="J261" s="288">
        <f>SUM(J262:J264)</f>
        <v>0</v>
      </c>
      <c r="K261" s="53">
        <f t="shared" ref="K261:N261" si="988">SUM(K262:K264)</f>
        <v>0</v>
      </c>
      <c r="L261" s="53">
        <f t="shared" si="988"/>
        <v>0</v>
      </c>
      <c r="M261" s="53">
        <f t="shared" si="988"/>
        <v>0</v>
      </c>
      <c r="N261" s="53">
        <f t="shared" si="988"/>
        <v>0</v>
      </c>
      <c r="O261" s="307">
        <f t="shared" ref="O261" si="989">SUM(O262:O264)</f>
        <v>0</v>
      </c>
      <c r="P261" s="213"/>
      <c r="Q261" s="213"/>
      <c r="R261" s="213"/>
      <c r="S261" s="213"/>
      <c r="T261" s="19">
        <f t="shared" si="980"/>
        <v>0</v>
      </c>
      <c r="U261" s="52"/>
      <c r="V261" s="288"/>
      <c r="W261" s="53"/>
      <c r="X261" s="53"/>
      <c r="Y261" s="53"/>
      <c r="Z261" s="53"/>
      <c r="AA261" s="53"/>
      <c r="AB261" s="53"/>
      <c r="AC261" s="53"/>
      <c r="AD261" s="53"/>
      <c r="AE261" s="54"/>
      <c r="AF261" s="478">
        <f t="shared" si="981"/>
        <v>0</v>
      </c>
      <c r="AG261" s="52"/>
      <c r="AH261" s="288"/>
      <c r="AI261" s="53">
        <f t="shared" ref="AI261:AQ261" si="990">SUM(AI262:AI264)</f>
        <v>0</v>
      </c>
      <c r="AJ261" s="53">
        <f t="shared" si="990"/>
        <v>0</v>
      </c>
      <c r="AK261" s="53">
        <f t="shared" si="990"/>
        <v>0</v>
      </c>
      <c r="AL261" s="53">
        <f t="shared" si="990"/>
        <v>0</v>
      </c>
      <c r="AM261" s="53">
        <f t="shared" ref="AM261" si="991">SUM(AM262:AM264)</f>
        <v>0</v>
      </c>
      <c r="AN261" s="53">
        <f t="shared" si="990"/>
        <v>0</v>
      </c>
      <c r="AO261" s="53">
        <f t="shared" si="990"/>
        <v>0</v>
      </c>
      <c r="AP261" s="53">
        <f t="shared" si="990"/>
        <v>0</v>
      </c>
      <c r="AQ261" s="54">
        <f t="shared" si="990"/>
        <v>0</v>
      </c>
      <c r="AR261" s="183"/>
      <c r="AS261" s="108"/>
      <c r="AT261" s="108"/>
      <c r="AU261" s="108"/>
      <c r="AV261" s="108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201"/>
      <c r="BQ261" s="201"/>
      <c r="BR261" s="201"/>
      <c r="BS261" s="201"/>
      <c r="BT261" s="201"/>
      <c r="BU261" s="201"/>
      <c r="BV261" s="201"/>
      <c r="BW261" s="201"/>
      <c r="BX261" s="201"/>
      <c r="BY261" s="201"/>
      <c r="BZ261" s="201"/>
      <c r="CA261" s="201"/>
      <c r="CB261" s="201"/>
      <c r="CC261" s="201"/>
      <c r="CD261" s="201"/>
      <c r="CE261" s="201"/>
      <c r="CF261" s="201"/>
      <c r="CG261" s="201"/>
      <c r="CH261" s="201"/>
      <c r="CI261" s="201"/>
      <c r="CJ261" s="201"/>
      <c r="CK261" s="201"/>
      <c r="CL261" s="201"/>
      <c r="CM261" s="201"/>
      <c r="CN261" s="201"/>
      <c r="CO261" s="201"/>
      <c r="CP261" s="201"/>
      <c r="CQ261" s="201"/>
      <c r="CR261" s="201"/>
      <c r="CS261" s="201"/>
      <c r="CT261" s="201"/>
      <c r="CU261" s="201"/>
      <c r="CV261" s="201"/>
      <c r="CW261" s="201"/>
      <c r="CX261" s="201"/>
      <c r="CY261" s="201"/>
      <c r="CZ261" s="201"/>
      <c r="DA261" s="201"/>
      <c r="DB261" s="201"/>
      <c r="DC261" s="201"/>
      <c r="DD261" s="201"/>
      <c r="DE261" s="201"/>
      <c r="DF261" s="201"/>
      <c r="DG261" s="201"/>
      <c r="DH261" s="201"/>
      <c r="DI261" s="201"/>
      <c r="DJ261" s="201"/>
      <c r="DK261" s="201"/>
      <c r="DL261" s="201"/>
      <c r="DM261" s="201"/>
      <c r="DN261" s="201"/>
      <c r="DO261" s="201"/>
      <c r="DP261" s="201"/>
      <c r="DQ261" s="201"/>
      <c r="DR261" s="201"/>
      <c r="DS261" s="201"/>
      <c r="DT261" s="201"/>
      <c r="DU261" s="201"/>
      <c r="DV261" s="201"/>
      <c r="DW261" s="201"/>
      <c r="DX261" s="201"/>
      <c r="DY261" s="201"/>
      <c r="DZ261" s="201"/>
      <c r="EA261" s="201"/>
      <c r="EB261" s="201"/>
      <c r="EC261" s="201"/>
      <c r="ED261" s="201"/>
      <c r="EE261" s="201"/>
      <c r="EF261" s="201"/>
    </row>
    <row r="262" spans="1:136" s="24" customFormat="1" ht="15.75" hidden="1" customHeight="1" x14ac:dyDescent="0.25">
      <c r="A262" s="597">
        <v>311</v>
      </c>
      <c r="B262" s="597"/>
      <c r="C262" s="597"/>
      <c r="D262" s="598" t="s">
        <v>1</v>
      </c>
      <c r="E262" s="598"/>
      <c r="F262" s="598"/>
      <c r="G262" s="599"/>
      <c r="H262" s="22">
        <f t="shared" si="977"/>
        <v>0</v>
      </c>
      <c r="I262" s="55"/>
      <c r="J262" s="289"/>
      <c r="K262" s="56"/>
      <c r="L262" s="56"/>
      <c r="M262" s="56"/>
      <c r="N262" s="56"/>
      <c r="O262" s="308"/>
      <c r="P262" s="213"/>
      <c r="Q262" s="213"/>
      <c r="R262" s="213"/>
      <c r="S262" s="213"/>
      <c r="T262" s="23">
        <f t="shared" si="980"/>
        <v>0</v>
      </c>
      <c r="U262" s="55"/>
      <c r="V262" s="289"/>
      <c r="W262" s="56"/>
      <c r="X262" s="56"/>
      <c r="Y262" s="56"/>
      <c r="Z262" s="56"/>
      <c r="AA262" s="56"/>
      <c r="AB262" s="56"/>
      <c r="AC262" s="56"/>
      <c r="AD262" s="56"/>
      <c r="AE262" s="57"/>
      <c r="AF262" s="479">
        <f t="shared" si="981"/>
        <v>0</v>
      </c>
      <c r="AG262" s="55"/>
      <c r="AH262" s="289"/>
      <c r="AI262" s="56"/>
      <c r="AJ262" s="56"/>
      <c r="AK262" s="56"/>
      <c r="AL262" s="56"/>
      <c r="AM262" s="56"/>
      <c r="AN262" s="56"/>
      <c r="AO262" s="56"/>
      <c r="AP262" s="56"/>
      <c r="AQ262" s="57"/>
      <c r="AR262" s="183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97"/>
      <c r="BQ262" s="197"/>
      <c r="BR262" s="197"/>
      <c r="BS262" s="197"/>
      <c r="BT262" s="197"/>
      <c r="BU262" s="197"/>
      <c r="BV262" s="197"/>
      <c r="BW262" s="197"/>
      <c r="BX262" s="197"/>
      <c r="BY262" s="197"/>
      <c r="BZ262" s="197"/>
      <c r="CA262" s="197"/>
      <c r="CB262" s="197"/>
      <c r="CC262" s="197"/>
      <c r="CD262" s="197"/>
      <c r="CE262" s="197"/>
      <c r="CF262" s="197"/>
      <c r="CG262" s="197"/>
      <c r="CH262" s="197"/>
      <c r="CI262" s="197"/>
      <c r="CJ262" s="197"/>
      <c r="CK262" s="197"/>
      <c r="CL262" s="197"/>
      <c r="CM262" s="197"/>
      <c r="CN262" s="197"/>
      <c r="CO262" s="197"/>
      <c r="CP262" s="197"/>
      <c r="CQ262" s="197"/>
      <c r="CR262" s="197"/>
      <c r="CS262" s="197"/>
      <c r="CT262" s="197"/>
      <c r="CU262" s="197"/>
      <c r="CV262" s="197"/>
      <c r="CW262" s="197"/>
      <c r="CX262" s="197"/>
      <c r="CY262" s="197"/>
      <c r="CZ262" s="197"/>
      <c r="DA262" s="197"/>
      <c r="DB262" s="197"/>
      <c r="DC262" s="197"/>
      <c r="DD262" s="197"/>
      <c r="DE262" s="197"/>
      <c r="DF262" s="197"/>
      <c r="DG262" s="197"/>
      <c r="DH262" s="197"/>
      <c r="DI262" s="197"/>
      <c r="DJ262" s="197"/>
      <c r="DK262" s="197"/>
      <c r="DL262" s="197"/>
      <c r="DM262" s="197"/>
      <c r="DN262" s="197"/>
      <c r="DO262" s="197"/>
      <c r="DP262" s="197"/>
      <c r="DQ262" s="197"/>
      <c r="DR262" s="197"/>
      <c r="DS262" s="197"/>
      <c r="DT262" s="197"/>
      <c r="DU262" s="197"/>
      <c r="DV262" s="197"/>
      <c r="DW262" s="197"/>
      <c r="DX262" s="197"/>
      <c r="DY262" s="197"/>
      <c r="DZ262" s="197"/>
      <c r="EA262" s="197"/>
      <c r="EB262" s="197"/>
      <c r="EC262" s="197"/>
      <c r="ED262" s="197"/>
      <c r="EE262" s="197"/>
      <c r="EF262" s="197"/>
    </row>
    <row r="263" spans="1:136" s="24" customFormat="1" ht="15.75" hidden="1" customHeight="1" x14ac:dyDescent="0.25">
      <c r="A263" s="597">
        <v>312</v>
      </c>
      <c r="B263" s="597"/>
      <c r="C263" s="597"/>
      <c r="D263" s="598" t="s">
        <v>2</v>
      </c>
      <c r="E263" s="598"/>
      <c r="F263" s="598"/>
      <c r="G263" s="599"/>
      <c r="H263" s="22">
        <f t="shared" si="977"/>
        <v>0</v>
      </c>
      <c r="I263" s="55"/>
      <c r="J263" s="289"/>
      <c r="K263" s="56"/>
      <c r="L263" s="56"/>
      <c r="M263" s="56"/>
      <c r="N263" s="56"/>
      <c r="O263" s="308"/>
      <c r="P263" s="213"/>
      <c r="Q263" s="213"/>
      <c r="R263" s="213"/>
      <c r="S263" s="213"/>
      <c r="T263" s="23">
        <f t="shared" si="980"/>
        <v>0</v>
      </c>
      <c r="U263" s="55"/>
      <c r="V263" s="289"/>
      <c r="W263" s="56"/>
      <c r="X263" s="56"/>
      <c r="Y263" s="56"/>
      <c r="Z263" s="56"/>
      <c r="AA263" s="56"/>
      <c r="AB263" s="56"/>
      <c r="AC263" s="56"/>
      <c r="AD263" s="56"/>
      <c r="AE263" s="57"/>
      <c r="AF263" s="479">
        <f t="shared" si="981"/>
        <v>0</v>
      </c>
      <c r="AG263" s="55"/>
      <c r="AH263" s="289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3"/>
      <c r="AS263" s="124"/>
      <c r="AT263" s="124"/>
      <c r="AU263" s="124"/>
      <c r="AV263" s="124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</row>
    <row r="264" spans="1:136" s="24" customFormat="1" ht="15.75" hidden="1" customHeight="1" x14ac:dyDescent="0.25">
      <c r="A264" s="597">
        <v>313</v>
      </c>
      <c r="B264" s="597"/>
      <c r="C264" s="597"/>
      <c r="D264" s="598" t="s">
        <v>3</v>
      </c>
      <c r="E264" s="598"/>
      <c r="F264" s="598"/>
      <c r="G264" s="599"/>
      <c r="H264" s="22">
        <f t="shared" si="977"/>
        <v>0</v>
      </c>
      <c r="I264" s="55"/>
      <c r="J264" s="289"/>
      <c r="K264" s="56"/>
      <c r="L264" s="56"/>
      <c r="M264" s="56"/>
      <c r="N264" s="56"/>
      <c r="O264" s="308"/>
      <c r="P264" s="213"/>
      <c r="Q264" s="213"/>
      <c r="R264" s="213"/>
      <c r="S264" s="213"/>
      <c r="T264" s="23">
        <f t="shared" si="980"/>
        <v>0</v>
      </c>
      <c r="U264" s="55"/>
      <c r="V264" s="289"/>
      <c r="W264" s="56"/>
      <c r="X264" s="56"/>
      <c r="Y264" s="56"/>
      <c r="Z264" s="56"/>
      <c r="AA264" s="56"/>
      <c r="AB264" s="56"/>
      <c r="AC264" s="56"/>
      <c r="AD264" s="56"/>
      <c r="AE264" s="57"/>
      <c r="AF264" s="479">
        <f t="shared" si="981"/>
        <v>0</v>
      </c>
      <c r="AG264" s="55"/>
      <c r="AH264" s="289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3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</row>
    <row r="265" spans="1:136" s="21" customFormat="1" ht="15.75" hidden="1" customHeight="1" x14ac:dyDescent="0.25">
      <c r="A265" s="596">
        <v>32</v>
      </c>
      <c r="B265" s="596"/>
      <c r="C265" s="35"/>
      <c r="D265" s="604" t="s">
        <v>4</v>
      </c>
      <c r="E265" s="604"/>
      <c r="F265" s="604"/>
      <c r="G265" s="595"/>
      <c r="H265" s="19">
        <f t="shared" si="977"/>
        <v>0</v>
      </c>
      <c r="I265" s="52">
        <f>SUM(I266:I269)</f>
        <v>0</v>
      </c>
      <c r="J265" s="288">
        <f>SUM(J266:J269)</f>
        <v>0</v>
      </c>
      <c r="K265" s="53">
        <f t="shared" ref="K265:N265" si="992">SUM(K266:K269)</f>
        <v>0</v>
      </c>
      <c r="L265" s="53">
        <f t="shared" si="992"/>
        <v>0</v>
      </c>
      <c r="M265" s="53">
        <f t="shared" si="992"/>
        <v>0</v>
      </c>
      <c r="N265" s="53">
        <f t="shared" si="992"/>
        <v>0</v>
      </c>
      <c r="O265" s="307">
        <f t="shared" ref="O265" si="993">SUM(O266:O269)</f>
        <v>0</v>
      </c>
      <c r="P265" s="213"/>
      <c r="Q265" s="213"/>
      <c r="R265" s="213"/>
      <c r="S265" s="213"/>
      <c r="T265" s="19">
        <f t="shared" si="980"/>
        <v>0</v>
      </c>
      <c r="U265" s="52"/>
      <c r="V265" s="288"/>
      <c r="W265" s="53"/>
      <c r="X265" s="53"/>
      <c r="Y265" s="53"/>
      <c r="Z265" s="53"/>
      <c r="AA265" s="53"/>
      <c r="AB265" s="53"/>
      <c r="AC265" s="53"/>
      <c r="AD265" s="53"/>
      <c r="AE265" s="54"/>
      <c r="AF265" s="478">
        <f t="shared" si="981"/>
        <v>0</v>
      </c>
      <c r="AG265" s="52"/>
      <c r="AH265" s="288"/>
      <c r="AI265" s="53">
        <f t="shared" ref="AI265:AQ265" si="994">SUM(AI266:AI269)</f>
        <v>0</v>
      </c>
      <c r="AJ265" s="53">
        <f t="shared" si="994"/>
        <v>0</v>
      </c>
      <c r="AK265" s="53">
        <f t="shared" si="994"/>
        <v>0</v>
      </c>
      <c r="AL265" s="53">
        <f t="shared" si="994"/>
        <v>0</v>
      </c>
      <c r="AM265" s="53">
        <f t="shared" ref="AM265" si="995">SUM(AM266:AM269)</f>
        <v>0</v>
      </c>
      <c r="AN265" s="53">
        <f t="shared" si="994"/>
        <v>0</v>
      </c>
      <c r="AO265" s="53">
        <f t="shared" si="994"/>
        <v>0</v>
      </c>
      <c r="AP265" s="53">
        <f t="shared" si="994"/>
        <v>0</v>
      </c>
      <c r="AQ265" s="54">
        <f t="shared" si="994"/>
        <v>0</v>
      </c>
      <c r="AR265" s="183"/>
      <c r="AS265" s="108"/>
      <c r="AT265" s="108"/>
      <c r="AU265" s="108"/>
      <c r="AV265" s="108"/>
      <c r="AW265" s="124"/>
      <c r="AX265" s="124"/>
      <c r="AY265" s="124"/>
      <c r="AZ265" s="124"/>
      <c r="BA265" s="124"/>
      <c r="BB265" s="124"/>
      <c r="BC265" s="124"/>
      <c r="BD265" s="124"/>
      <c r="BE265" s="124"/>
      <c r="BF265" s="124"/>
      <c r="BG265" s="124"/>
      <c r="BH265" s="124"/>
      <c r="BI265" s="124"/>
      <c r="BJ265" s="124"/>
      <c r="BK265" s="124"/>
      <c r="BL265" s="124"/>
      <c r="BM265" s="124"/>
      <c r="BN265" s="124"/>
      <c r="BO265" s="124"/>
      <c r="BP265" s="201"/>
      <c r="BQ265" s="201"/>
      <c r="BR265" s="201"/>
      <c r="BS265" s="201"/>
      <c r="BT265" s="201"/>
      <c r="BU265" s="201"/>
      <c r="BV265" s="201"/>
      <c r="BW265" s="201"/>
      <c r="BX265" s="201"/>
      <c r="BY265" s="201"/>
      <c r="BZ265" s="201"/>
      <c r="CA265" s="201"/>
      <c r="CB265" s="201"/>
      <c r="CC265" s="201"/>
      <c r="CD265" s="201"/>
      <c r="CE265" s="201"/>
      <c r="CF265" s="201"/>
      <c r="CG265" s="201"/>
      <c r="CH265" s="201"/>
      <c r="CI265" s="201"/>
      <c r="CJ265" s="201"/>
      <c r="CK265" s="201"/>
      <c r="CL265" s="201"/>
      <c r="CM265" s="201"/>
      <c r="CN265" s="201"/>
      <c r="CO265" s="201"/>
      <c r="CP265" s="201"/>
      <c r="CQ265" s="201"/>
      <c r="CR265" s="201"/>
      <c r="CS265" s="201"/>
      <c r="CT265" s="201"/>
      <c r="CU265" s="201"/>
      <c r="CV265" s="201"/>
      <c r="CW265" s="201"/>
      <c r="CX265" s="201"/>
      <c r="CY265" s="201"/>
      <c r="CZ265" s="201"/>
      <c r="DA265" s="201"/>
      <c r="DB265" s="201"/>
      <c r="DC265" s="201"/>
      <c r="DD265" s="201"/>
      <c r="DE265" s="201"/>
      <c r="DF265" s="201"/>
      <c r="DG265" s="201"/>
      <c r="DH265" s="201"/>
      <c r="DI265" s="201"/>
      <c r="DJ265" s="201"/>
      <c r="DK265" s="201"/>
      <c r="DL265" s="201"/>
      <c r="DM265" s="201"/>
      <c r="DN265" s="201"/>
      <c r="DO265" s="201"/>
      <c r="DP265" s="201"/>
      <c r="DQ265" s="201"/>
      <c r="DR265" s="201"/>
      <c r="DS265" s="201"/>
      <c r="DT265" s="201"/>
      <c r="DU265" s="201"/>
      <c r="DV265" s="201"/>
      <c r="DW265" s="201"/>
      <c r="DX265" s="201"/>
      <c r="DY265" s="201"/>
      <c r="DZ265" s="201"/>
      <c r="EA265" s="201"/>
      <c r="EB265" s="201"/>
      <c r="EC265" s="201"/>
      <c r="ED265" s="201"/>
      <c r="EE265" s="201"/>
      <c r="EF265" s="201"/>
    </row>
    <row r="266" spans="1:136" s="24" customFormat="1" ht="15.75" hidden="1" customHeight="1" x14ac:dyDescent="0.25">
      <c r="A266" s="597">
        <v>321</v>
      </c>
      <c r="B266" s="597"/>
      <c r="C266" s="597"/>
      <c r="D266" s="598" t="s">
        <v>5</v>
      </c>
      <c r="E266" s="598"/>
      <c r="F266" s="598"/>
      <c r="G266" s="599"/>
      <c r="H266" s="22">
        <f t="shared" si="977"/>
        <v>0</v>
      </c>
      <c r="I266" s="55"/>
      <c r="J266" s="289"/>
      <c r="K266" s="56"/>
      <c r="L266" s="56"/>
      <c r="M266" s="56"/>
      <c r="N266" s="56"/>
      <c r="O266" s="308"/>
      <c r="P266" s="213"/>
      <c r="Q266" s="213"/>
      <c r="R266" s="213"/>
      <c r="S266" s="213"/>
      <c r="T266" s="23">
        <f t="shared" si="980"/>
        <v>0</v>
      </c>
      <c r="U266" s="55"/>
      <c r="V266" s="289"/>
      <c r="W266" s="56"/>
      <c r="X266" s="56"/>
      <c r="Y266" s="56"/>
      <c r="Z266" s="56"/>
      <c r="AA266" s="56"/>
      <c r="AB266" s="56"/>
      <c r="AC266" s="56"/>
      <c r="AD266" s="56"/>
      <c r="AE266" s="57"/>
      <c r="AF266" s="479">
        <f t="shared" si="981"/>
        <v>0</v>
      </c>
      <c r="AG266" s="55"/>
      <c r="AH266" s="289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3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</row>
    <row r="267" spans="1:136" s="24" customFormat="1" ht="15.75" hidden="1" customHeight="1" x14ac:dyDescent="0.25">
      <c r="A267" s="597">
        <v>322</v>
      </c>
      <c r="B267" s="597"/>
      <c r="C267" s="597"/>
      <c r="D267" s="598" t="s">
        <v>6</v>
      </c>
      <c r="E267" s="598"/>
      <c r="F267" s="598"/>
      <c r="G267" s="599"/>
      <c r="H267" s="22">
        <f t="shared" si="977"/>
        <v>0</v>
      </c>
      <c r="I267" s="55"/>
      <c r="J267" s="289"/>
      <c r="K267" s="56"/>
      <c r="L267" s="56"/>
      <c r="M267" s="56"/>
      <c r="N267" s="56"/>
      <c r="O267" s="308"/>
      <c r="P267" s="213"/>
      <c r="Q267" s="213"/>
      <c r="R267" s="213"/>
      <c r="S267" s="213"/>
      <c r="T267" s="23">
        <f t="shared" si="980"/>
        <v>0</v>
      </c>
      <c r="U267" s="55"/>
      <c r="V267" s="289"/>
      <c r="W267" s="56"/>
      <c r="X267" s="56"/>
      <c r="Y267" s="56"/>
      <c r="Z267" s="56"/>
      <c r="AA267" s="56"/>
      <c r="AB267" s="56"/>
      <c r="AC267" s="56"/>
      <c r="AD267" s="56"/>
      <c r="AE267" s="57"/>
      <c r="AF267" s="479">
        <f t="shared" si="981"/>
        <v>0</v>
      </c>
      <c r="AG267" s="55"/>
      <c r="AH267" s="289"/>
      <c r="AI267" s="56"/>
      <c r="AJ267" s="56"/>
      <c r="AK267" s="56"/>
      <c r="AL267" s="56"/>
      <c r="AM267" s="56"/>
      <c r="AN267" s="56"/>
      <c r="AO267" s="56"/>
      <c r="AP267" s="56"/>
      <c r="AQ267" s="57"/>
      <c r="AR267" s="183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197"/>
      <c r="BQ267" s="197"/>
      <c r="BR267" s="197"/>
      <c r="BS267" s="197"/>
      <c r="BT267" s="197"/>
      <c r="BU267" s="197"/>
      <c r="BV267" s="197"/>
      <c r="BW267" s="197"/>
      <c r="BX267" s="197"/>
      <c r="BY267" s="197"/>
      <c r="BZ267" s="197"/>
      <c r="CA267" s="197"/>
      <c r="CB267" s="197"/>
      <c r="CC267" s="197"/>
      <c r="CD267" s="197"/>
      <c r="CE267" s="197"/>
      <c r="CF267" s="197"/>
      <c r="CG267" s="197"/>
      <c r="CH267" s="197"/>
      <c r="CI267" s="197"/>
      <c r="CJ267" s="197"/>
      <c r="CK267" s="197"/>
      <c r="CL267" s="197"/>
      <c r="CM267" s="197"/>
      <c r="CN267" s="197"/>
      <c r="CO267" s="197"/>
      <c r="CP267" s="197"/>
      <c r="CQ267" s="197"/>
      <c r="CR267" s="197"/>
      <c r="CS267" s="197"/>
      <c r="CT267" s="197"/>
      <c r="CU267" s="197"/>
      <c r="CV267" s="197"/>
      <c r="CW267" s="197"/>
      <c r="CX267" s="197"/>
      <c r="CY267" s="197"/>
      <c r="CZ267" s="197"/>
      <c r="DA267" s="197"/>
      <c r="DB267" s="197"/>
      <c r="DC267" s="197"/>
      <c r="DD267" s="197"/>
      <c r="DE267" s="197"/>
      <c r="DF267" s="197"/>
      <c r="DG267" s="197"/>
      <c r="DH267" s="197"/>
      <c r="DI267" s="197"/>
      <c r="DJ267" s="197"/>
      <c r="DK267" s="197"/>
      <c r="DL267" s="197"/>
      <c r="DM267" s="197"/>
      <c r="DN267" s="197"/>
      <c r="DO267" s="197"/>
      <c r="DP267" s="197"/>
      <c r="DQ267" s="197"/>
      <c r="DR267" s="197"/>
      <c r="DS267" s="197"/>
      <c r="DT267" s="197"/>
      <c r="DU267" s="197"/>
      <c r="DV267" s="197"/>
      <c r="DW267" s="197"/>
      <c r="DX267" s="197"/>
      <c r="DY267" s="197"/>
      <c r="DZ267" s="197"/>
      <c r="EA267" s="197"/>
      <c r="EB267" s="197"/>
      <c r="EC267" s="197"/>
      <c r="ED267" s="197"/>
      <c r="EE267" s="197"/>
      <c r="EF267" s="197"/>
    </row>
    <row r="268" spans="1:136" s="24" customFormat="1" ht="15.75" hidden="1" customHeight="1" x14ac:dyDescent="0.25">
      <c r="A268" s="597">
        <v>323</v>
      </c>
      <c r="B268" s="597"/>
      <c r="C268" s="597"/>
      <c r="D268" s="598" t="s">
        <v>7</v>
      </c>
      <c r="E268" s="598"/>
      <c r="F268" s="598"/>
      <c r="G268" s="599"/>
      <c r="H268" s="22">
        <f t="shared" si="977"/>
        <v>0</v>
      </c>
      <c r="I268" s="55"/>
      <c r="J268" s="289"/>
      <c r="K268" s="56"/>
      <c r="L268" s="56"/>
      <c r="M268" s="56"/>
      <c r="N268" s="56"/>
      <c r="O268" s="308"/>
      <c r="P268" s="213"/>
      <c r="Q268" s="213"/>
      <c r="R268" s="213"/>
      <c r="S268" s="213"/>
      <c r="T268" s="23">
        <f t="shared" si="980"/>
        <v>0</v>
      </c>
      <c r="U268" s="55"/>
      <c r="V268" s="289"/>
      <c r="W268" s="56"/>
      <c r="X268" s="56"/>
      <c r="Y268" s="56"/>
      <c r="Z268" s="56"/>
      <c r="AA268" s="56"/>
      <c r="AB268" s="56"/>
      <c r="AC268" s="56"/>
      <c r="AD268" s="56"/>
      <c r="AE268" s="57"/>
      <c r="AF268" s="479">
        <f t="shared" si="981"/>
        <v>0</v>
      </c>
      <c r="AG268" s="55"/>
      <c r="AH268" s="289"/>
      <c r="AI268" s="56"/>
      <c r="AJ268" s="56"/>
      <c r="AK268" s="56"/>
      <c r="AL268" s="56"/>
      <c r="AM268" s="56"/>
      <c r="AN268" s="56"/>
      <c r="AO268" s="56"/>
      <c r="AP268" s="56"/>
      <c r="AQ268" s="57"/>
      <c r="AR268" s="183"/>
      <c r="AS268" s="124"/>
      <c r="AT268" s="124"/>
      <c r="AU268" s="124"/>
      <c r="AV268" s="124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97"/>
      <c r="BQ268" s="197"/>
      <c r="BR268" s="197"/>
      <c r="BS268" s="197"/>
      <c r="BT268" s="197"/>
      <c r="BU268" s="197"/>
      <c r="BV268" s="197"/>
      <c r="BW268" s="197"/>
      <c r="BX268" s="197"/>
      <c r="BY268" s="197"/>
      <c r="BZ268" s="197"/>
      <c r="CA268" s="197"/>
      <c r="CB268" s="197"/>
      <c r="CC268" s="197"/>
      <c r="CD268" s="197"/>
      <c r="CE268" s="197"/>
      <c r="CF268" s="197"/>
      <c r="CG268" s="197"/>
      <c r="CH268" s="197"/>
      <c r="CI268" s="197"/>
      <c r="CJ268" s="197"/>
      <c r="CK268" s="197"/>
      <c r="CL268" s="197"/>
      <c r="CM268" s="197"/>
      <c r="CN268" s="197"/>
      <c r="CO268" s="197"/>
      <c r="CP268" s="197"/>
      <c r="CQ268" s="197"/>
      <c r="CR268" s="197"/>
      <c r="CS268" s="197"/>
      <c r="CT268" s="197"/>
      <c r="CU268" s="197"/>
      <c r="CV268" s="197"/>
      <c r="CW268" s="197"/>
      <c r="CX268" s="197"/>
      <c r="CY268" s="197"/>
      <c r="CZ268" s="197"/>
      <c r="DA268" s="197"/>
      <c r="DB268" s="197"/>
      <c r="DC268" s="197"/>
      <c r="DD268" s="197"/>
      <c r="DE268" s="197"/>
      <c r="DF268" s="197"/>
      <c r="DG268" s="197"/>
      <c r="DH268" s="197"/>
      <c r="DI268" s="197"/>
      <c r="DJ268" s="197"/>
      <c r="DK268" s="197"/>
      <c r="DL268" s="197"/>
      <c r="DM268" s="197"/>
      <c r="DN268" s="197"/>
      <c r="DO268" s="197"/>
      <c r="DP268" s="197"/>
      <c r="DQ268" s="197"/>
      <c r="DR268" s="197"/>
      <c r="DS268" s="197"/>
      <c r="DT268" s="197"/>
      <c r="DU268" s="197"/>
      <c r="DV268" s="197"/>
      <c r="DW268" s="197"/>
      <c r="DX268" s="197"/>
      <c r="DY268" s="197"/>
      <c r="DZ268" s="197"/>
      <c r="EA268" s="197"/>
      <c r="EB268" s="197"/>
      <c r="EC268" s="197"/>
      <c r="ED268" s="197"/>
      <c r="EE268" s="197"/>
      <c r="EF268" s="197"/>
    </row>
    <row r="269" spans="1:136" s="24" customFormat="1" ht="15.75" hidden="1" customHeight="1" x14ac:dyDescent="0.25">
      <c r="A269" s="597">
        <v>329</v>
      </c>
      <c r="B269" s="597"/>
      <c r="C269" s="597"/>
      <c r="D269" s="598" t="s">
        <v>8</v>
      </c>
      <c r="E269" s="598"/>
      <c r="F269" s="598"/>
      <c r="G269" s="599"/>
      <c r="H269" s="22">
        <f t="shared" si="977"/>
        <v>0</v>
      </c>
      <c r="I269" s="55"/>
      <c r="J269" s="289"/>
      <c r="K269" s="56"/>
      <c r="L269" s="56"/>
      <c r="M269" s="56"/>
      <c r="N269" s="56"/>
      <c r="O269" s="308"/>
      <c r="P269" s="213"/>
      <c r="Q269" s="213"/>
      <c r="R269" s="213"/>
      <c r="S269" s="213"/>
      <c r="T269" s="23">
        <f t="shared" si="980"/>
        <v>0</v>
      </c>
      <c r="U269" s="55"/>
      <c r="V269" s="289"/>
      <c r="W269" s="56"/>
      <c r="X269" s="56"/>
      <c r="Y269" s="56"/>
      <c r="Z269" s="56"/>
      <c r="AA269" s="56"/>
      <c r="AB269" s="56"/>
      <c r="AC269" s="56"/>
      <c r="AD269" s="56"/>
      <c r="AE269" s="57"/>
      <c r="AF269" s="479">
        <f t="shared" si="981"/>
        <v>0</v>
      </c>
      <c r="AG269" s="55"/>
      <c r="AH269" s="289"/>
      <c r="AI269" s="56"/>
      <c r="AJ269" s="56"/>
      <c r="AK269" s="56"/>
      <c r="AL269" s="56"/>
      <c r="AM269" s="56"/>
      <c r="AN269" s="56"/>
      <c r="AO269" s="56"/>
      <c r="AP269" s="56"/>
      <c r="AQ269" s="57"/>
      <c r="AR269" s="183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97"/>
      <c r="BQ269" s="197"/>
      <c r="BR269" s="197"/>
      <c r="BS269" s="197"/>
      <c r="BT269" s="197"/>
      <c r="BU269" s="197"/>
      <c r="BV269" s="197"/>
      <c r="BW269" s="197"/>
      <c r="BX269" s="197"/>
      <c r="BY269" s="197"/>
      <c r="BZ269" s="197"/>
      <c r="CA269" s="197"/>
      <c r="CB269" s="197"/>
      <c r="CC269" s="197"/>
      <c r="CD269" s="197"/>
      <c r="CE269" s="197"/>
      <c r="CF269" s="197"/>
      <c r="CG269" s="197"/>
      <c r="CH269" s="197"/>
      <c r="CI269" s="197"/>
      <c r="CJ269" s="197"/>
      <c r="CK269" s="197"/>
      <c r="CL269" s="197"/>
      <c r="CM269" s="197"/>
      <c r="CN269" s="197"/>
      <c r="CO269" s="197"/>
      <c r="CP269" s="197"/>
      <c r="CQ269" s="197"/>
      <c r="CR269" s="197"/>
      <c r="CS269" s="197"/>
      <c r="CT269" s="197"/>
      <c r="CU269" s="197"/>
      <c r="CV269" s="197"/>
      <c r="CW269" s="197"/>
      <c r="CX269" s="197"/>
      <c r="CY269" s="197"/>
      <c r="CZ269" s="197"/>
      <c r="DA269" s="197"/>
      <c r="DB269" s="197"/>
      <c r="DC269" s="197"/>
      <c r="DD269" s="197"/>
      <c r="DE269" s="197"/>
      <c r="DF269" s="197"/>
      <c r="DG269" s="197"/>
      <c r="DH269" s="197"/>
      <c r="DI269" s="197"/>
      <c r="DJ269" s="197"/>
      <c r="DK269" s="197"/>
      <c r="DL269" s="197"/>
      <c r="DM269" s="197"/>
      <c r="DN269" s="197"/>
      <c r="DO269" s="197"/>
      <c r="DP269" s="197"/>
      <c r="DQ269" s="197"/>
      <c r="DR269" s="197"/>
      <c r="DS269" s="197"/>
      <c r="DT269" s="197"/>
      <c r="DU269" s="197"/>
      <c r="DV269" s="197"/>
      <c r="DW269" s="197"/>
      <c r="DX269" s="197"/>
      <c r="DY269" s="197"/>
      <c r="DZ269" s="197"/>
      <c r="EA269" s="197"/>
      <c r="EB269" s="197"/>
      <c r="EC269" s="197"/>
      <c r="ED269" s="197"/>
      <c r="EE269" s="197"/>
      <c r="EF269" s="197"/>
    </row>
    <row r="270" spans="1:136" s="21" customFormat="1" ht="15.75" hidden="1" customHeight="1" x14ac:dyDescent="0.25">
      <c r="A270" s="596">
        <v>34</v>
      </c>
      <c r="B270" s="596"/>
      <c r="C270" s="35"/>
      <c r="D270" s="604" t="s">
        <v>9</v>
      </c>
      <c r="E270" s="604"/>
      <c r="F270" s="604"/>
      <c r="G270" s="595"/>
      <c r="H270" s="19">
        <f t="shared" si="977"/>
        <v>0</v>
      </c>
      <c r="I270" s="52">
        <f>I271</f>
        <v>0</v>
      </c>
      <c r="J270" s="288">
        <f>J271</f>
        <v>0</v>
      </c>
      <c r="K270" s="53">
        <f t="shared" ref="K270:AQ270" si="996">K271</f>
        <v>0</v>
      </c>
      <c r="L270" s="53">
        <f t="shared" si="996"/>
        <v>0</v>
      </c>
      <c r="M270" s="53">
        <f t="shared" si="996"/>
        <v>0</v>
      </c>
      <c r="N270" s="53">
        <f t="shared" si="996"/>
        <v>0</v>
      </c>
      <c r="O270" s="307">
        <f t="shared" si="996"/>
        <v>0</v>
      </c>
      <c r="P270" s="213"/>
      <c r="Q270" s="213"/>
      <c r="R270" s="213"/>
      <c r="S270" s="213"/>
      <c r="T270" s="19">
        <f t="shared" si="980"/>
        <v>0</v>
      </c>
      <c r="U270" s="52"/>
      <c r="V270" s="288"/>
      <c r="W270" s="53"/>
      <c r="X270" s="53"/>
      <c r="Y270" s="53"/>
      <c r="Z270" s="53"/>
      <c r="AA270" s="53"/>
      <c r="AB270" s="53"/>
      <c r="AC270" s="53"/>
      <c r="AD270" s="53"/>
      <c r="AE270" s="54"/>
      <c r="AF270" s="478">
        <f t="shared" si="981"/>
        <v>0</v>
      </c>
      <c r="AG270" s="52"/>
      <c r="AH270" s="288"/>
      <c r="AI270" s="53">
        <f t="shared" si="996"/>
        <v>0</v>
      </c>
      <c r="AJ270" s="53">
        <f t="shared" si="996"/>
        <v>0</v>
      </c>
      <c r="AK270" s="53">
        <f t="shared" si="996"/>
        <v>0</v>
      </c>
      <c r="AL270" s="53">
        <f t="shared" si="996"/>
        <v>0</v>
      </c>
      <c r="AM270" s="53">
        <f t="shared" si="996"/>
        <v>0</v>
      </c>
      <c r="AN270" s="53">
        <f t="shared" si="996"/>
        <v>0</v>
      </c>
      <c r="AO270" s="53">
        <f t="shared" si="996"/>
        <v>0</v>
      </c>
      <c r="AP270" s="53">
        <f t="shared" si="996"/>
        <v>0</v>
      </c>
      <c r="AQ270" s="54">
        <f t="shared" si="996"/>
        <v>0</v>
      </c>
      <c r="AR270" s="183"/>
      <c r="AS270" s="196"/>
      <c r="AT270" s="196"/>
      <c r="AU270" s="438"/>
      <c r="AV270" s="438"/>
      <c r="AW270" s="124"/>
      <c r="AX270" s="124"/>
      <c r="AY270" s="124"/>
      <c r="AZ270" s="124"/>
      <c r="BA270" s="124"/>
      <c r="BB270" s="124"/>
      <c r="BC270" s="124"/>
      <c r="BD270" s="124"/>
      <c r="BE270" s="124"/>
      <c r="BF270" s="124"/>
      <c r="BG270" s="124"/>
      <c r="BH270" s="124"/>
      <c r="BI270" s="124"/>
      <c r="BJ270" s="124"/>
      <c r="BK270" s="124"/>
      <c r="BL270" s="124"/>
      <c r="BM270" s="124"/>
      <c r="BN270" s="124"/>
      <c r="BO270" s="124"/>
      <c r="BP270" s="201"/>
      <c r="BQ270" s="201"/>
      <c r="BR270" s="201"/>
      <c r="BS270" s="201"/>
      <c r="BT270" s="201"/>
      <c r="BU270" s="201"/>
      <c r="BV270" s="201"/>
      <c r="BW270" s="201"/>
      <c r="BX270" s="201"/>
      <c r="BY270" s="201"/>
      <c r="BZ270" s="201"/>
      <c r="CA270" s="201"/>
      <c r="CB270" s="201"/>
      <c r="CC270" s="201"/>
      <c r="CD270" s="201"/>
      <c r="CE270" s="201"/>
      <c r="CF270" s="201"/>
      <c r="CG270" s="201"/>
      <c r="CH270" s="201"/>
      <c r="CI270" s="201"/>
      <c r="CJ270" s="201"/>
      <c r="CK270" s="201"/>
      <c r="CL270" s="201"/>
      <c r="CM270" s="201"/>
      <c r="CN270" s="201"/>
      <c r="CO270" s="201"/>
      <c r="CP270" s="201"/>
      <c r="CQ270" s="201"/>
      <c r="CR270" s="201"/>
      <c r="CS270" s="201"/>
      <c r="CT270" s="201"/>
      <c r="CU270" s="201"/>
      <c r="CV270" s="201"/>
      <c r="CW270" s="201"/>
      <c r="CX270" s="201"/>
      <c r="CY270" s="201"/>
      <c r="CZ270" s="201"/>
      <c r="DA270" s="201"/>
      <c r="DB270" s="201"/>
      <c r="DC270" s="201"/>
      <c r="DD270" s="201"/>
      <c r="DE270" s="201"/>
      <c r="DF270" s="201"/>
      <c r="DG270" s="201"/>
      <c r="DH270" s="201"/>
      <c r="DI270" s="201"/>
      <c r="DJ270" s="201"/>
      <c r="DK270" s="201"/>
      <c r="DL270" s="201"/>
      <c r="DM270" s="201"/>
      <c r="DN270" s="201"/>
      <c r="DO270" s="201"/>
      <c r="DP270" s="201"/>
      <c r="DQ270" s="201"/>
      <c r="DR270" s="201"/>
      <c r="DS270" s="201"/>
      <c r="DT270" s="201"/>
      <c r="DU270" s="201"/>
      <c r="DV270" s="201"/>
      <c r="DW270" s="201"/>
      <c r="DX270" s="201"/>
      <c r="DY270" s="201"/>
      <c r="DZ270" s="201"/>
      <c r="EA270" s="201"/>
      <c r="EB270" s="201"/>
      <c r="EC270" s="201"/>
      <c r="ED270" s="201"/>
      <c r="EE270" s="201"/>
      <c r="EF270" s="201"/>
    </row>
    <row r="271" spans="1:136" s="24" customFormat="1" ht="15.75" hidden="1" customHeight="1" x14ac:dyDescent="0.25">
      <c r="A271" s="597">
        <v>343</v>
      </c>
      <c r="B271" s="597"/>
      <c r="C271" s="597"/>
      <c r="D271" s="598" t="s">
        <v>10</v>
      </c>
      <c r="E271" s="598"/>
      <c r="F271" s="598"/>
      <c r="G271" s="599"/>
      <c r="H271" s="22">
        <f t="shared" si="977"/>
        <v>0</v>
      </c>
      <c r="I271" s="55"/>
      <c r="J271" s="289"/>
      <c r="K271" s="56"/>
      <c r="L271" s="56"/>
      <c r="M271" s="56"/>
      <c r="N271" s="56"/>
      <c r="O271" s="308"/>
      <c r="P271" s="213"/>
      <c r="Q271" s="213"/>
      <c r="R271" s="213"/>
      <c r="S271" s="213"/>
      <c r="T271" s="23">
        <f t="shared" si="980"/>
        <v>0</v>
      </c>
      <c r="U271" s="55"/>
      <c r="V271" s="289"/>
      <c r="W271" s="56"/>
      <c r="X271" s="56"/>
      <c r="Y271" s="56"/>
      <c r="Z271" s="56"/>
      <c r="AA271" s="56"/>
      <c r="AB271" s="56"/>
      <c r="AC271" s="56"/>
      <c r="AD271" s="56"/>
      <c r="AE271" s="57"/>
      <c r="AF271" s="479">
        <f t="shared" si="981"/>
        <v>0</v>
      </c>
      <c r="AG271" s="55"/>
      <c r="AH271" s="289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3"/>
      <c r="AS271" s="124"/>
      <c r="AT271" s="124"/>
      <c r="AU271" s="124"/>
      <c r="AV271" s="124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97"/>
      <c r="BQ271" s="197"/>
      <c r="BR271" s="197"/>
      <c r="BS271" s="197"/>
      <c r="BT271" s="197"/>
      <c r="BU271" s="197"/>
      <c r="BV271" s="197"/>
      <c r="BW271" s="197"/>
      <c r="BX271" s="197"/>
      <c r="BY271" s="197"/>
      <c r="BZ271" s="197"/>
      <c r="CA271" s="197"/>
      <c r="CB271" s="197"/>
      <c r="CC271" s="197"/>
      <c r="CD271" s="197"/>
      <c r="CE271" s="197"/>
      <c r="CF271" s="197"/>
      <c r="CG271" s="197"/>
      <c r="CH271" s="197"/>
      <c r="CI271" s="197"/>
      <c r="CJ271" s="197"/>
      <c r="CK271" s="197"/>
      <c r="CL271" s="197"/>
      <c r="CM271" s="197"/>
      <c r="CN271" s="197"/>
      <c r="CO271" s="197"/>
      <c r="CP271" s="197"/>
      <c r="CQ271" s="197"/>
      <c r="CR271" s="197"/>
      <c r="CS271" s="197"/>
      <c r="CT271" s="197"/>
      <c r="CU271" s="197"/>
      <c r="CV271" s="197"/>
      <c r="CW271" s="197"/>
      <c r="CX271" s="197"/>
      <c r="CY271" s="197"/>
      <c r="CZ271" s="197"/>
      <c r="DA271" s="197"/>
      <c r="DB271" s="197"/>
      <c r="DC271" s="197"/>
      <c r="DD271" s="197"/>
      <c r="DE271" s="197"/>
      <c r="DF271" s="197"/>
      <c r="DG271" s="197"/>
      <c r="DH271" s="197"/>
      <c r="DI271" s="197"/>
      <c r="DJ271" s="197"/>
      <c r="DK271" s="197"/>
      <c r="DL271" s="197"/>
      <c r="DM271" s="197"/>
      <c r="DN271" s="197"/>
      <c r="DO271" s="197"/>
      <c r="DP271" s="197"/>
      <c r="DQ271" s="197"/>
      <c r="DR271" s="197"/>
      <c r="DS271" s="197"/>
      <c r="DT271" s="197"/>
      <c r="DU271" s="197"/>
      <c r="DV271" s="197"/>
      <c r="DW271" s="197"/>
      <c r="DX271" s="197"/>
      <c r="DY271" s="197"/>
      <c r="DZ271" s="197"/>
      <c r="EA271" s="197"/>
      <c r="EB271" s="197"/>
      <c r="EC271" s="197"/>
      <c r="ED271" s="197"/>
      <c r="EE271" s="197"/>
      <c r="EF271" s="197"/>
    </row>
    <row r="272" spans="1:136" s="18" customFormat="1" ht="15.75" hidden="1" customHeight="1" x14ac:dyDescent="0.25">
      <c r="A272" s="44">
        <v>4</v>
      </c>
      <c r="B272" s="38"/>
      <c r="C272" s="38"/>
      <c r="D272" s="594" t="s">
        <v>17</v>
      </c>
      <c r="E272" s="594"/>
      <c r="F272" s="594"/>
      <c r="G272" s="595"/>
      <c r="H272" s="19">
        <f t="shared" si="977"/>
        <v>0</v>
      </c>
      <c r="I272" s="52">
        <f>I273</f>
        <v>0</v>
      </c>
      <c r="J272" s="288">
        <f>J273</f>
        <v>0</v>
      </c>
      <c r="K272" s="53">
        <f t="shared" ref="K272:AQ272" si="997">K273</f>
        <v>0</v>
      </c>
      <c r="L272" s="53">
        <f t="shared" si="997"/>
        <v>0</v>
      </c>
      <c r="M272" s="53">
        <f t="shared" si="997"/>
        <v>0</v>
      </c>
      <c r="N272" s="53">
        <f t="shared" si="997"/>
        <v>0</v>
      </c>
      <c r="O272" s="307">
        <f t="shared" si="997"/>
        <v>0</v>
      </c>
      <c r="P272" s="213"/>
      <c r="Q272" s="213"/>
      <c r="R272" s="213"/>
      <c r="S272" s="213"/>
      <c r="T272" s="19">
        <f t="shared" si="980"/>
        <v>0</v>
      </c>
      <c r="U272" s="52"/>
      <c r="V272" s="288"/>
      <c r="W272" s="53"/>
      <c r="X272" s="53"/>
      <c r="Y272" s="53"/>
      <c r="Z272" s="53"/>
      <c r="AA272" s="53"/>
      <c r="AB272" s="53"/>
      <c r="AC272" s="53"/>
      <c r="AD272" s="53"/>
      <c r="AE272" s="54"/>
      <c r="AF272" s="478">
        <f t="shared" si="981"/>
        <v>0</v>
      </c>
      <c r="AG272" s="52"/>
      <c r="AH272" s="288"/>
      <c r="AI272" s="53">
        <f t="shared" si="997"/>
        <v>0</v>
      </c>
      <c r="AJ272" s="53">
        <f t="shared" si="997"/>
        <v>0</v>
      </c>
      <c r="AK272" s="53">
        <f t="shared" si="997"/>
        <v>0</v>
      </c>
      <c r="AL272" s="53">
        <f t="shared" si="997"/>
        <v>0</v>
      </c>
      <c r="AM272" s="53">
        <f t="shared" si="997"/>
        <v>0</v>
      </c>
      <c r="AN272" s="53">
        <f t="shared" si="997"/>
        <v>0</v>
      </c>
      <c r="AO272" s="53">
        <f t="shared" si="997"/>
        <v>0</v>
      </c>
      <c r="AP272" s="53">
        <f>AP273</f>
        <v>0</v>
      </c>
      <c r="AQ272" s="54">
        <f t="shared" si="997"/>
        <v>0</v>
      </c>
      <c r="AR272" s="183"/>
      <c r="AS272" s="108"/>
      <c r="AT272" s="108"/>
      <c r="AU272" s="108"/>
      <c r="AV272" s="108"/>
      <c r="AW272" s="193"/>
      <c r="AX272" s="193"/>
      <c r="AY272" s="193"/>
      <c r="AZ272" s="193"/>
      <c r="BA272" s="193"/>
      <c r="BB272" s="193"/>
      <c r="BC272" s="193"/>
      <c r="BD272" s="193"/>
      <c r="BE272" s="193"/>
      <c r="BF272" s="193"/>
      <c r="BG272" s="193"/>
      <c r="BH272" s="193"/>
      <c r="BI272" s="193"/>
      <c r="BJ272" s="193"/>
      <c r="BK272" s="193"/>
      <c r="BL272" s="193"/>
      <c r="BM272" s="193"/>
      <c r="BN272" s="193"/>
      <c r="BO272" s="193"/>
      <c r="BP272" s="200"/>
      <c r="BQ272" s="200"/>
      <c r="BR272" s="200"/>
      <c r="BS272" s="200"/>
      <c r="BT272" s="200"/>
      <c r="BU272" s="200"/>
      <c r="BV272" s="200"/>
      <c r="BW272" s="200"/>
      <c r="BX272" s="200"/>
      <c r="BY272" s="200"/>
      <c r="BZ272" s="200"/>
      <c r="CA272" s="200"/>
      <c r="CB272" s="200"/>
      <c r="CC272" s="200"/>
      <c r="CD272" s="200"/>
      <c r="CE272" s="200"/>
      <c r="CF272" s="200"/>
      <c r="CG272" s="200"/>
      <c r="CH272" s="200"/>
      <c r="CI272" s="200"/>
      <c r="CJ272" s="200"/>
      <c r="CK272" s="200"/>
      <c r="CL272" s="200"/>
      <c r="CM272" s="200"/>
      <c r="CN272" s="200"/>
      <c r="CO272" s="200"/>
      <c r="CP272" s="200"/>
      <c r="CQ272" s="200"/>
      <c r="CR272" s="200"/>
      <c r="CS272" s="200"/>
      <c r="CT272" s="200"/>
      <c r="CU272" s="200"/>
      <c r="CV272" s="200"/>
      <c r="CW272" s="200"/>
      <c r="CX272" s="200"/>
      <c r="CY272" s="200"/>
      <c r="CZ272" s="200"/>
      <c r="DA272" s="200"/>
      <c r="DB272" s="200"/>
      <c r="DC272" s="200"/>
      <c r="DD272" s="200"/>
      <c r="DE272" s="200"/>
      <c r="DF272" s="200"/>
      <c r="DG272" s="200"/>
      <c r="DH272" s="200"/>
      <c r="DI272" s="200"/>
      <c r="DJ272" s="200"/>
      <c r="DK272" s="200"/>
      <c r="DL272" s="200"/>
      <c r="DM272" s="200"/>
      <c r="DN272" s="200"/>
      <c r="DO272" s="200"/>
      <c r="DP272" s="200"/>
      <c r="DQ272" s="200"/>
      <c r="DR272" s="200"/>
      <c r="DS272" s="200"/>
      <c r="DT272" s="200"/>
      <c r="DU272" s="200"/>
      <c r="DV272" s="200"/>
      <c r="DW272" s="200"/>
      <c r="DX272" s="200"/>
      <c r="DY272" s="200"/>
      <c r="DZ272" s="200"/>
      <c r="EA272" s="200"/>
      <c r="EB272" s="200"/>
      <c r="EC272" s="200"/>
      <c r="ED272" s="200"/>
      <c r="EE272" s="200"/>
      <c r="EF272" s="200"/>
    </row>
    <row r="273" spans="1:136" s="21" customFormat="1" ht="24.75" hidden="1" customHeight="1" x14ac:dyDescent="0.25">
      <c r="A273" s="596">
        <v>42</v>
      </c>
      <c r="B273" s="596"/>
      <c r="C273" s="44"/>
      <c r="D273" s="604" t="s">
        <v>45</v>
      </c>
      <c r="E273" s="604"/>
      <c r="F273" s="604"/>
      <c r="G273" s="595"/>
      <c r="H273" s="19">
        <f t="shared" si="977"/>
        <v>0</v>
      </c>
      <c r="I273" s="52">
        <f>SUM(I274:I275)</f>
        <v>0</v>
      </c>
      <c r="J273" s="288">
        <f>SUM(J274:J275)</f>
        <v>0</v>
      </c>
      <c r="K273" s="53">
        <f t="shared" ref="K273:N273" si="998">SUM(K274:K275)</f>
        <v>0</v>
      </c>
      <c r="L273" s="53">
        <f t="shared" si="998"/>
        <v>0</v>
      </c>
      <c r="M273" s="53">
        <f t="shared" si="998"/>
        <v>0</v>
      </c>
      <c r="N273" s="53">
        <f t="shared" si="998"/>
        <v>0</v>
      </c>
      <c r="O273" s="307">
        <f t="shared" ref="O273" si="999">SUM(O274:O275)</f>
        <v>0</v>
      </c>
      <c r="P273" s="213"/>
      <c r="Q273" s="213"/>
      <c r="R273" s="213"/>
      <c r="S273" s="213"/>
      <c r="T273" s="19">
        <f t="shared" si="980"/>
        <v>0</v>
      </c>
      <c r="U273" s="52"/>
      <c r="V273" s="288"/>
      <c r="W273" s="53"/>
      <c r="X273" s="53"/>
      <c r="Y273" s="53"/>
      <c r="Z273" s="53"/>
      <c r="AA273" s="53"/>
      <c r="AB273" s="53"/>
      <c r="AC273" s="53"/>
      <c r="AD273" s="53"/>
      <c r="AE273" s="54"/>
      <c r="AF273" s="478">
        <f t="shared" si="981"/>
        <v>0</v>
      </c>
      <c r="AG273" s="52"/>
      <c r="AH273" s="288"/>
      <c r="AI273" s="53">
        <f t="shared" ref="AI273:AQ273" si="1000">SUM(AI274:AI275)</f>
        <v>0</v>
      </c>
      <c r="AJ273" s="53">
        <f t="shared" si="1000"/>
        <v>0</v>
      </c>
      <c r="AK273" s="53">
        <f t="shared" si="1000"/>
        <v>0</v>
      </c>
      <c r="AL273" s="53">
        <f t="shared" si="1000"/>
        <v>0</v>
      </c>
      <c r="AM273" s="53">
        <f t="shared" ref="AM273" si="1001">SUM(AM274:AM275)</f>
        <v>0</v>
      </c>
      <c r="AN273" s="53">
        <f t="shared" si="1000"/>
        <v>0</v>
      </c>
      <c r="AO273" s="53">
        <f t="shared" si="1000"/>
        <v>0</v>
      </c>
      <c r="AP273" s="53">
        <f t="shared" si="1000"/>
        <v>0</v>
      </c>
      <c r="AQ273" s="54">
        <f t="shared" si="1000"/>
        <v>0</v>
      </c>
      <c r="AR273" s="183"/>
      <c r="AS273" s="108"/>
      <c r="AT273" s="108"/>
      <c r="AU273" s="108"/>
      <c r="AV273" s="108"/>
      <c r="AW273" s="124"/>
      <c r="AX273" s="124"/>
      <c r="AY273" s="124"/>
      <c r="AZ273" s="124"/>
      <c r="BA273" s="124"/>
      <c r="BB273" s="124"/>
      <c r="BC273" s="124"/>
      <c r="BD273" s="124"/>
      <c r="BE273" s="124"/>
      <c r="BF273" s="124"/>
      <c r="BG273" s="124"/>
      <c r="BH273" s="124"/>
      <c r="BI273" s="124"/>
      <c r="BJ273" s="124"/>
      <c r="BK273" s="124"/>
      <c r="BL273" s="124"/>
      <c r="BM273" s="124"/>
      <c r="BN273" s="124"/>
      <c r="BO273" s="124"/>
      <c r="BP273" s="201"/>
      <c r="BQ273" s="201"/>
      <c r="BR273" s="201"/>
      <c r="BS273" s="201"/>
      <c r="BT273" s="201"/>
      <c r="BU273" s="201"/>
      <c r="BV273" s="201"/>
      <c r="BW273" s="201"/>
      <c r="BX273" s="201"/>
      <c r="BY273" s="201"/>
      <c r="BZ273" s="201"/>
      <c r="CA273" s="201"/>
      <c r="CB273" s="201"/>
      <c r="CC273" s="201"/>
      <c r="CD273" s="201"/>
      <c r="CE273" s="201"/>
      <c r="CF273" s="201"/>
      <c r="CG273" s="201"/>
      <c r="CH273" s="201"/>
      <c r="CI273" s="201"/>
      <c r="CJ273" s="201"/>
      <c r="CK273" s="201"/>
      <c r="CL273" s="201"/>
      <c r="CM273" s="201"/>
      <c r="CN273" s="201"/>
      <c r="CO273" s="201"/>
      <c r="CP273" s="201"/>
      <c r="CQ273" s="201"/>
      <c r="CR273" s="201"/>
      <c r="CS273" s="201"/>
      <c r="CT273" s="201"/>
      <c r="CU273" s="201"/>
      <c r="CV273" s="201"/>
      <c r="CW273" s="201"/>
      <c r="CX273" s="201"/>
      <c r="CY273" s="201"/>
      <c r="CZ273" s="201"/>
      <c r="DA273" s="201"/>
      <c r="DB273" s="201"/>
      <c r="DC273" s="201"/>
      <c r="DD273" s="201"/>
      <c r="DE273" s="201"/>
      <c r="DF273" s="201"/>
      <c r="DG273" s="201"/>
      <c r="DH273" s="201"/>
      <c r="DI273" s="201"/>
      <c r="DJ273" s="201"/>
      <c r="DK273" s="201"/>
      <c r="DL273" s="201"/>
      <c r="DM273" s="201"/>
      <c r="DN273" s="201"/>
      <c r="DO273" s="201"/>
      <c r="DP273" s="201"/>
      <c r="DQ273" s="201"/>
      <c r="DR273" s="201"/>
      <c r="DS273" s="201"/>
      <c r="DT273" s="201"/>
      <c r="DU273" s="201"/>
      <c r="DV273" s="201"/>
      <c r="DW273" s="201"/>
      <c r="DX273" s="201"/>
      <c r="DY273" s="201"/>
      <c r="DZ273" s="201"/>
      <c r="EA273" s="201"/>
      <c r="EB273" s="201"/>
      <c r="EC273" s="201"/>
      <c r="ED273" s="201"/>
      <c r="EE273" s="201"/>
      <c r="EF273" s="201"/>
    </row>
    <row r="274" spans="1:136" s="24" customFormat="1" ht="15.75" hidden="1" customHeight="1" x14ac:dyDescent="0.25">
      <c r="A274" s="597">
        <v>422</v>
      </c>
      <c r="B274" s="597"/>
      <c r="C274" s="597"/>
      <c r="D274" s="598" t="s">
        <v>11</v>
      </c>
      <c r="E274" s="598"/>
      <c r="F274" s="598"/>
      <c r="G274" s="598"/>
      <c r="H274" s="22">
        <f t="shared" si="977"/>
        <v>0</v>
      </c>
      <c r="I274" s="55"/>
      <c r="J274" s="289"/>
      <c r="K274" s="56"/>
      <c r="L274" s="56"/>
      <c r="M274" s="56"/>
      <c r="N274" s="56"/>
      <c r="O274" s="308"/>
      <c r="P274" s="213"/>
      <c r="Q274" s="213"/>
      <c r="R274" s="213"/>
      <c r="S274" s="213"/>
      <c r="T274" s="23">
        <f t="shared" si="980"/>
        <v>0</v>
      </c>
      <c r="U274" s="55"/>
      <c r="V274" s="289"/>
      <c r="W274" s="56"/>
      <c r="X274" s="56"/>
      <c r="Y274" s="56"/>
      <c r="Z274" s="56"/>
      <c r="AA274" s="56"/>
      <c r="AB274" s="56"/>
      <c r="AC274" s="56"/>
      <c r="AD274" s="56"/>
      <c r="AE274" s="57"/>
      <c r="AF274" s="479">
        <f t="shared" si="981"/>
        <v>0</v>
      </c>
      <c r="AG274" s="55"/>
      <c r="AH274" s="289"/>
      <c r="AI274" s="56"/>
      <c r="AJ274" s="56"/>
      <c r="AK274" s="56"/>
      <c r="AL274" s="56"/>
      <c r="AM274" s="56"/>
      <c r="AN274" s="56"/>
      <c r="AO274" s="56"/>
      <c r="AP274" s="56"/>
      <c r="AQ274" s="57"/>
      <c r="AR274" s="183"/>
      <c r="AS274" s="107"/>
      <c r="AT274" s="107"/>
      <c r="AU274" s="107"/>
      <c r="AV274" s="107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97"/>
      <c r="BQ274" s="197"/>
      <c r="BR274" s="197"/>
      <c r="BS274" s="197"/>
      <c r="BT274" s="197"/>
      <c r="BU274" s="197"/>
      <c r="BV274" s="197"/>
      <c r="BW274" s="197"/>
      <c r="BX274" s="197"/>
      <c r="BY274" s="197"/>
      <c r="BZ274" s="197"/>
      <c r="CA274" s="197"/>
      <c r="CB274" s="197"/>
      <c r="CC274" s="197"/>
      <c r="CD274" s="197"/>
      <c r="CE274" s="197"/>
      <c r="CF274" s="197"/>
      <c r="CG274" s="197"/>
      <c r="CH274" s="197"/>
      <c r="CI274" s="197"/>
      <c r="CJ274" s="197"/>
      <c r="CK274" s="197"/>
      <c r="CL274" s="197"/>
      <c r="CM274" s="197"/>
      <c r="CN274" s="197"/>
      <c r="CO274" s="197"/>
      <c r="CP274" s="197"/>
      <c r="CQ274" s="197"/>
      <c r="CR274" s="197"/>
      <c r="CS274" s="197"/>
      <c r="CT274" s="197"/>
      <c r="CU274" s="197"/>
      <c r="CV274" s="197"/>
      <c r="CW274" s="197"/>
      <c r="CX274" s="197"/>
      <c r="CY274" s="197"/>
      <c r="CZ274" s="197"/>
      <c r="DA274" s="197"/>
      <c r="DB274" s="197"/>
      <c r="DC274" s="197"/>
      <c r="DD274" s="197"/>
      <c r="DE274" s="197"/>
      <c r="DF274" s="197"/>
      <c r="DG274" s="197"/>
      <c r="DH274" s="197"/>
      <c r="DI274" s="197"/>
      <c r="DJ274" s="197"/>
      <c r="DK274" s="197"/>
      <c r="DL274" s="197"/>
      <c r="DM274" s="197"/>
      <c r="DN274" s="197"/>
      <c r="DO274" s="197"/>
      <c r="DP274" s="197"/>
      <c r="DQ274" s="197"/>
      <c r="DR274" s="197"/>
      <c r="DS274" s="197"/>
      <c r="DT274" s="197"/>
      <c r="DU274" s="197"/>
      <c r="DV274" s="197"/>
      <c r="DW274" s="197"/>
      <c r="DX274" s="197"/>
      <c r="DY274" s="197"/>
      <c r="DZ274" s="197"/>
      <c r="EA274" s="197"/>
      <c r="EB274" s="197"/>
      <c r="EC274" s="197"/>
      <c r="ED274" s="197"/>
      <c r="EE274" s="197"/>
      <c r="EF274" s="197"/>
    </row>
    <row r="275" spans="1:136" s="24" customFormat="1" ht="29.25" hidden="1" customHeight="1" x14ac:dyDescent="0.25">
      <c r="A275" s="597">
        <v>424</v>
      </c>
      <c r="B275" s="597"/>
      <c r="C275" s="597"/>
      <c r="D275" s="598" t="s">
        <v>46</v>
      </c>
      <c r="E275" s="598"/>
      <c r="F275" s="598"/>
      <c r="G275" s="598"/>
      <c r="H275" s="22">
        <f t="shared" si="977"/>
        <v>0</v>
      </c>
      <c r="I275" s="55"/>
      <c r="J275" s="289"/>
      <c r="K275" s="56"/>
      <c r="L275" s="56"/>
      <c r="M275" s="56"/>
      <c r="N275" s="56"/>
      <c r="O275" s="308"/>
      <c r="P275" s="213"/>
      <c r="Q275" s="213"/>
      <c r="R275" s="213"/>
      <c r="S275" s="213"/>
      <c r="T275" s="23">
        <f t="shared" si="980"/>
        <v>0</v>
      </c>
      <c r="U275" s="55"/>
      <c r="V275" s="289"/>
      <c r="W275" s="56"/>
      <c r="X275" s="56"/>
      <c r="Y275" s="56"/>
      <c r="Z275" s="56"/>
      <c r="AA275" s="56"/>
      <c r="AB275" s="56"/>
      <c r="AC275" s="56"/>
      <c r="AD275" s="56"/>
      <c r="AE275" s="57"/>
      <c r="AF275" s="479">
        <f t="shared" si="981"/>
        <v>0</v>
      </c>
      <c r="AG275" s="55"/>
      <c r="AH275" s="289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3"/>
      <c r="AS275" s="107"/>
      <c r="AT275" s="107"/>
      <c r="AU275" s="107"/>
      <c r="AV275" s="107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97"/>
      <c r="BQ275" s="197"/>
      <c r="BR275" s="197"/>
      <c r="BS275" s="197"/>
      <c r="BT275" s="197"/>
      <c r="BU275" s="197"/>
      <c r="BV275" s="197"/>
      <c r="BW275" s="197"/>
      <c r="BX275" s="197"/>
      <c r="BY275" s="197"/>
      <c r="BZ275" s="197"/>
      <c r="CA275" s="197"/>
      <c r="CB275" s="197"/>
      <c r="CC275" s="197"/>
      <c r="CD275" s="197"/>
      <c r="CE275" s="197"/>
      <c r="CF275" s="197"/>
      <c r="CG275" s="197"/>
      <c r="CH275" s="197"/>
      <c r="CI275" s="197"/>
      <c r="CJ275" s="197"/>
      <c r="CK275" s="197"/>
      <c r="CL275" s="197"/>
      <c r="CM275" s="197"/>
      <c r="CN275" s="197"/>
      <c r="CO275" s="197"/>
      <c r="CP275" s="197"/>
      <c r="CQ275" s="197"/>
      <c r="CR275" s="197"/>
      <c r="CS275" s="197"/>
      <c r="CT275" s="197"/>
      <c r="CU275" s="197"/>
      <c r="CV275" s="197"/>
      <c r="CW275" s="197"/>
      <c r="CX275" s="197"/>
      <c r="CY275" s="197"/>
      <c r="CZ275" s="197"/>
      <c r="DA275" s="197"/>
      <c r="DB275" s="197"/>
      <c r="DC275" s="197"/>
      <c r="DD275" s="197"/>
      <c r="DE275" s="197"/>
      <c r="DF275" s="197"/>
      <c r="DG275" s="197"/>
      <c r="DH275" s="197"/>
      <c r="DI275" s="197"/>
      <c r="DJ275" s="197"/>
      <c r="DK275" s="197"/>
      <c r="DL275" s="197"/>
      <c r="DM275" s="197"/>
      <c r="DN275" s="197"/>
      <c r="DO275" s="197"/>
      <c r="DP275" s="197"/>
      <c r="DQ275" s="197"/>
      <c r="DR275" s="197"/>
      <c r="DS275" s="197"/>
      <c r="DT275" s="197"/>
      <c r="DU275" s="197"/>
      <c r="DV275" s="197"/>
      <c r="DW275" s="197"/>
      <c r="DX275" s="197"/>
      <c r="DY275" s="197"/>
      <c r="DZ275" s="197"/>
      <c r="EA275" s="197"/>
      <c r="EB275" s="197"/>
      <c r="EC275" s="197"/>
      <c r="ED275" s="197"/>
      <c r="EE275" s="197"/>
      <c r="EF275" s="197"/>
    </row>
    <row r="276" spans="1:136" s="45" customFormat="1" ht="15.75" hidden="1" customHeight="1" x14ac:dyDescent="0.25">
      <c r="I276" s="58"/>
      <c r="J276" s="58"/>
      <c r="K276" s="58"/>
      <c r="L276" s="58"/>
      <c r="M276" s="58"/>
      <c r="N276" s="58"/>
      <c r="O276" s="58"/>
      <c r="P276" s="213"/>
      <c r="Q276" s="213"/>
      <c r="R276" s="213"/>
      <c r="S276" s="213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203"/>
      <c r="AS276" s="108"/>
      <c r="AT276" s="108"/>
      <c r="AU276" s="108"/>
      <c r="AV276" s="108"/>
      <c r="AW276" s="202"/>
      <c r="AX276" s="202"/>
      <c r="AY276" s="202"/>
      <c r="AZ276" s="202"/>
      <c r="BA276" s="202"/>
      <c r="BB276" s="202"/>
      <c r="BC276" s="202"/>
      <c r="BD276" s="202"/>
      <c r="BE276" s="202"/>
      <c r="BF276" s="202"/>
      <c r="BG276" s="202"/>
      <c r="BH276" s="202"/>
      <c r="BI276" s="202"/>
      <c r="BJ276" s="202"/>
      <c r="BK276" s="202"/>
      <c r="BL276" s="202"/>
      <c r="BM276" s="202"/>
      <c r="BN276" s="202"/>
      <c r="BO276" s="202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8"/>
      <c r="CV276" s="58"/>
      <c r="CW276" s="58"/>
      <c r="CX276" s="58"/>
      <c r="CY276" s="58"/>
      <c r="CZ276" s="58"/>
      <c r="DA276" s="58"/>
      <c r="DB276" s="58"/>
      <c r="DC276" s="58"/>
      <c r="DD276" s="58"/>
      <c r="DE276" s="58"/>
      <c r="DF276" s="58"/>
      <c r="DG276" s="58"/>
      <c r="DH276" s="58"/>
      <c r="DI276" s="58"/>
      <c r="DJ276" s="58"/>
      <c r="DK276" s="58"/>
      <c r="DL276" s="58"/>
      <c r="DM276" s="58"/>
      <c r="DN276" s="58"/>
      <c r="DO276" s="58"/>
      <c r="DP276" s="58"/>
      <c r="DQ276" s="58"/>
      <c r="DR276" s="58"/>
      <c r="DS276" s="58"/>
      <c r="DT276" s="58"/>
      <c r="DU276" s="58"/>
      <c r="DV276" s="58"/>
      <c r="DW276" s="58"/>
      <c r="DX276" s="58"/>
      <c r="DY276" s="58"/>
      <c r="DZ276" s="58"/>
      <c r="EA276" s="58"/>
      <c r="EB276" s="58"/>
      <c r="EC276" s="58"/>
      <c r="ED276" s="58"/>
      <c r="EE276" s="58"/>
      <c r="EF276" s="58"/>
    </row>
    <row r="277" spans="1:136" s="45" customFormat="1" ht="15.75" hidden="1" customHeight="1" x14ac:dyDescent="0.25">
      <c r="I277" s="58"/>
      <c r="J277" s="58"/>
      <c r="K277" s="58"/>
      <c r="L277" s="58"/>
      <c r="M277" s="58"/>
      <c r="N277" s="58"/>
      <c r="O277" s="58"/>
      <c r="P277" s="213"/>
      <c r="Q277" s="213"/>
      <c r="R277" s="213"/>
      <c r="S277" s="213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203"/>
      <c r="AS277" s="108"/>
      <c r="AT277" s="108"/>
      <c r="AU277" s="108"/>
      <c r="AV277" s="108"/>
      <c r="AW277" s="202"/>
      <c r="AX277" s="202"/>
      <c r="AY277" s="202"/>
      <c r="AZ277" s="202"/>
      <c r="BA277" s="202"/>
      <c r="BB277" s="202"/>
      <c r="BC277" s="202"/>
      <c r="BD277" s="202"/>
      <c r="BE277" s="202"/>
      <c r="BF277" s="202"/>
      <c r="BG277" s="202"/>
      <c r="BH277" s="202"/>
      <c r="BI277" s="202"/>
      <c r="BJ277" s="202"/>
      <c r="BK277" s="202"/>
      <c r="BL277" s="202"/>
      <c r="BM277" s="202"/>
      <c r="BN277" s="202"/>
      <c r="BO277" s="202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8"/>
      <c r="CV277" s="58"/>
      <c r="CW277" s="58"/>
      <c r="CX277" s="58"/>
      <c r="CY277" s="58"/>
      <c r="CZ277" s="58"/>
      <c r="DA277" s="58"/>
      <c r="DB277" s="58"/>
      <c r="DC277" s="58"/>
      <c r="DD277" s="58"/>
      <c r="DE277" s="58"/>
      <c r="DF277" s="58"/>
      <c r="DG277" s="58"/>
      <c r="DH277" s="58"/>
      <c r="DI277" s="58"/>
      <c r="DJ277" s="58"/>
      <c r="DK277" s="58"/>
      <c r="DL277" s="58"/>
      <c r="DM277" s="58"/>
      <c r="DN277" s="58"/>
      <c r="DO277" s="58"/>
      <c r="DP277" s="58"/>
      <c r="DQ277" s="58"/>
      <c r="DR277" s="58"/>
      <c r="DS277" s="58"/>
      <c r="DT277" s="58"/>
      <c r="DU277" s="58"/>
      <c r="DV277" s="58"/>
      <c r="DW277" s="58"/>
      <c r="DX277" s="58"/>
      <c r="DY277" s="58"/>
      <c r="DZ277" s="58"/>
      <c r="EA277" s="58"/>
      <c r="EB277" s="58"/>
      <c r="EC277" s="58"/>
      <c r="ED277" s="58"/>
      <c r="EE277" s="58"/>
      <c r="EF277" s="58"/>
    </row>
    <row r="278" spans="1:136" s="24" customFormat="1" ht="15.75" hidden="1" customHeight="1" x14ac:dyDescent="0.25">
      <c r="A278" s="36"/>
      <c r="B278" s="36"/>
      <c r="C278" s="36"/>
      <c r="D278" s="25"/>
      <c r="E278" s="25"/>
      <c r="F278" s="25"/>
      <c r="G278" s="25"/>
      <c r="H278" s="22"/>
      <c r="I278" s="55"/>
      <c r="J278" s="289"/>
      <c r="K278" s="56"/>
      <c r="L278" s="56"/>
      <c r="M278" s="56"/>
      <c r="N278" s="56"/>
      <c r="O278" s="308"/>
      <c r="P278" s="213"/>
      <c r="Q278" s="213"/>
      <c r="R278" s="213"/>
      <c r="S278" s="213"/>
      <c r="T278" s="23"/>
      <c r="U278" s="55"/>
      <c r="V278" s="289"/>
      <c r="W278" s="56"/>
      <c r="X278" s="56"/>
      <c r="Y278" s="56"/>
      <c r="Z278" s="56"/>
      <c r="AA278" s="56"/>
      <c r="AB278" s="56"/>
      <c r="AC278" s="56"/>
      <c r="AD278" s="56"/>
      <c r="AE278" s="57"/>
      <c r="AF278" s="479"/>
      <c r="AG278" s="55"/>
      <c r="AH278" s="289"/>
      <c r="AI278" s="56"/>
      <c r="AJ278" s="56"/>
      <c r="AK278" s="56"/>
      <c r="AL278" s="56"/>
      <c r="AM278" s="56"/>
      <c r="AN278" s="56"/>
      <c r="AO278" s="56"/>
      <c r="AP278" s="56"/>
      <c r="AQ278" s="57"/>
      <c r="AR278" s="183"/>
      <c r="AS278" s="108"/>
      <c r="AT278" s="108"/>
      <c r="AU278" s="108"/>
      <c r="AV278" s="108"/>
      <c r="AW278" s="108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197"/>
      <c r="BQ278" s="197"/>
      <c r="BR278" s="197"/>
      <c r="BS278" s="197"/>
      <c r="BT278" s="197"/>
      <c r="BU278" s="197"/>
      <c r="BV278" s="197"/>
      <c r="BW278" s="197"/>
      <c r="BX278" s="197"/>
      <c r="BY278" s="197"/>
      <c r="BZ278" s="197"/>
      <c r="CA278" s="197"/>
      <c r="CB278" s="197"/>
      <c r="CC278" s="197"/>
      <c r="CD278" s="197"/>
      <c r="CE278" s="197"/>
      <c r="CF278" s="197"/>
      <c r="CG278" s="197"/>
      <c r="CH278" s="197"/>
      <c r="CI278" s="197"/>
      <c r="CJ278" s="197"/>
      <c r="CK278" s="197"/>
      <c r="CL278" s="197"/>
      <c r="CM278" s="197"/>
      <c r="CN278" s="197"/>
      <c r="CO278" s="197"/>
      <c r="CP278" s="197"/>
      <c r="CQ278" s="197"/>
      <c r="CR278" s="197"/>
      <c r="CS278" s="197"/>
      <c r="CT278" s="197"/>
      <c r="CU278" s="197"/>
      <c r="CV278" s="197"/>
      <c r="CW278" s="197"/>
      <c r="CX278" s="197"/>
      <c r="CY278" s="197"/>
      <c r="CZ278" s="197"/>
      <c r="DA278" s="197"/>
      <c r="DB278" s="197"/>
      <c r="DC278" s="197"/>
      <c r="DD278" s="197"/>
      <c r="DE278" s="197"/>
      <c r="DF278" s="197"/>
      <c r="DG278" s="197"/>
      <c r="DH278" s="197"/>
      <c r="DI278" s="197"/>
      <c r="DJ278" s="197"/>
      <c r="DK278" s="197"/>
      <c r="DL278" s="197"/>
      <c r="DM278" s="197"/>
      <c r="DN278" s="197"/>
      <c r="DO278" s="197"/>
      <c r="DP278" s="197"/>
      <c r="DQ278" s="197"/>
      <c r="DR278" s="197"/>
      <c r="DS278" s="197"/>
      <c r="DT278" s="197"/>
      <c r="DU278" s="197"/>
      <c r="DV278" s="197"/>
      <c r="DW278" s="197"/>
      <c r="DX278" s="197"/>
      <c r="DY278" s="197"/>
      <c r="DZ278" s="197"/>
      <c r="EA278" s="197"/>
      <c r="EB278" s="197"/>
      <c r="EC278" s="197"/>
      <c r="ED278" s="197"/>
      <c r="EE278" s="197"/>
      <c r="EF278" s="197"/>
    </row>
    <row r="279" spans="1:136" s="24" customFormat="1" ht="29.25" hidden="1" customHeight="1" x14ac:dyDescent="0.25">
      <c r="A279" s="597"/>
      <c r="B279" s="597"/>
      <c r="C279" s="597"/>
      <c r="D279" s="598"/>
      <c r="E279" s="598"/>
      <c r="F279" s="598"/>
      <c r="G279" s="599"/>
      <c r="H279" s="22"/>
      <c r="I279" s="55"/>
      <c r="J279" s="289"/>
      <c r="K279" s="56"/>
      <c r="L279" s="56"/>
      <c r="M279" s="56"/>
      <c r="N279" s="56"/>
      <c r="O279" s="308"/>
      <c r="P279" s="213"/>
      <c r="Q279" s="213"/>
      <c r="R279" s="213"/>
      <c r="S279" s="213"/>
      <c r="T279" s="23"/>
      <c r="U279" s="55"/>
      <c r="V279" s="289"/>
      <c r="W279" s="56"/>
      <c r="X279" s="56"/>
      <c r="Y279" s="56"/>
      <c r="Z279" s="56"/>
      <c r="AA279" s="56"/>
      <c r="AB279" s="56"/>
      <c r="AC279" s="56"/>
      <c r="AD279" s="56"/>
      <c r="AE279" s="57"/>
      <c r="AF279" s="479"/>
      <c r="AG279" s="55"/>
      <c r="AH279" s="289"/>
      <c r="AI279" s="56"/>
      <c r="AJ279" s="56"/>
      <c r="AK279" s="56"/>
      <c r="AL279" s="56"/>
      <c r="AM279" s="56"/>
      <c r="AN279" s="56"/>
      <c r="AO279" s="56"/>
      <c r="AP279" s="56"/>
      <c r="AQ279" s="57"/>
      <c r="AR279" s="183"/>
      <c r="AS279" s="214"/>
      <c r="AT279" s="214"/>
      <c r="AU279" s="184"/>
      <c r="AV279" s="184"/>
      <c r="AW279" s="108"/>
      <c r="AX279" s="108"/>
      <c r="AY279" s="108"/>
      <c r="AZ279" s="108"/>
      <c r="BA279" s="108"/>
      <c r="BB279" s="108"/>
      <c r="BC279" s="108"/>
      <c r="BD279" s="108"/>
      <c r="BE279" s="108"/>
      <c r="BF279" s="108"/>
      <c r="BG279" s="108"/>
      <c r="BH279" s="108"/>
      <c r="BI279" s="108"/>
      <c r="BJ279" s="108"/>
      <c r="BK279" s="108"/>
      <c r="BL279" s="108"/>
      <c r="BM279" s="108"/>
      <c r="BN279" s="108"/>
      <c r="BO279" s="108"/>
      <c r="BP279" s="197"/>
      <c r="BQ279" s="197"/>
      <c r="BR279" s="197"/>
      <c r="BS279" s="197"/>
      <c r="BT279" s="197"/>
      <c r="BU279" s="197"/>
      <c r="BV279" s="197"/>
      <c r="BW279" s="197"/>
      <c r="BX279" s="197"/>
      <c r="BY279" s="197"/>
      <c r="BZ279" s="197"/>
      <c r="CA279" s="197"/>
      <c r="CB279" s="197"/>
      <c r="CC279" s="197"/>
      <c r="CD279" s="197"/>
      <c r="CE279" s="197"/>
      <c r="CF279" s="197"/>
      <c r="CG279" s="197"/>
      <c r="CH279" s="197"/>
      <c r="CI279" s="197"/>
      <c r="CJ279" s="197"/>
      <c r="CK279" s="197"/>
      <c r="CL279" s="197"/>
      <c r="CM279" s="197"/>
      <c r="CN279" s="197"/>
      <c r="CO279" s="197"/>
      <c r="CP279" s="197"/>
      <c r="CQ279" s="197"/>
      <c r="CR279" s="197"/>
      <c r="CS279" s="197"/>
      <c r="CT279" s="197"/>
      <c r="CU279" s="197"/>
      <c r="CV279" s="197"/>
      <c r="CW279" s="197"/>
      <c r="CX279" s="197"/>
      <c r="CY279" s="197"/>
      <c r="CZ279" s="197"/>
      <c r="DA279" s="197"/>
      <c r="DB279" s="197"/>
      <c r="DC279" s="197"/>
      <c r="DD279" s="197"/>
      <c r="DE279" s="197"/>
      <c r="DF279" s="197"/>
      <c r="DG279" s="197"/>
      <c r="DH279" s="197"/>
      <c r="DI279" s="197"/>
      <c r="DJ279" s="197"/>
      <c r="DK279" s="197"/>
      <c r="DL279" s="197"/>
      <c r="DM279" s="197"/>
      <c r="DN279" s="197"/>
      <c r="DO279" s="197"/>
      <c r="DP279" s="197"/>
      <c r="DQ279" s="197"/>
      <c r="DR279" s="197"/>
      <c r="DS279" s="197"/>
      <c r="DT279" s="197"/>
      <c r="DU279" s="197"/>
      <c r="DV279" s="197"/>
      <c r="DW279" s="197"/>
      <c r="DX279" s="197"/>
      <c r="DY279" s="197"/>
      <c r="DZ279" s="197"/>
      <c r="EA279" s="197"/>
      <c r="EB279" s="197"/>
      <c r="EC279" s="197"/>
      <c r="ED279" s="197"/>
      <c r="EE279" s="197"/>
      <c r="EF279" s="197"/>
    </row>
    <row r="280" spans="1:136" s="32" customFormat="1" ht="29.25" hidden="1" customHeight="1" x14ac:dyDescent="0.25">
      <c r="A280" s="26"/>
      <c r="B280" s="26"/>
      <c r="C280" s="26"/>
      <c r="D280" s="27"/>
      <c r="E280" s="27"/>
      <c r="F280" s="27"/>
      <c r="G280" s="27"/>
      <c r="H280" s="28"/>
      <c r="I280" s="29"/>
      <c r="J280" s="290"/>
      <c r="K280" s="30"/>
      <c r="L280" s="30"/>
      <c r="M280" s="30"/>
      <c r="N280" s="30"/>
      <c r="O280" s="92"/>
      <c r="P280" s="213"/>
      <c r="Q280" s="213"/>
      <c r="R280" s="213"/>
      <c r="S280" s="213"/>
      <c r="T280" s="28"/>
      <c r="U280" s="29"/>
      <c r="V280" s="290"/>
      <c r="W280" s="30"/>
      <c r="X280" s="30"/>
      <c r="Y280" s="30"/>
      <c r="Z280" s="30"/>
      <c r="AA280" s="30"/>
      <c r="AB280" s="30"/>
      <c r="AC280" s="30"/>
      <c r="AD280" s="30"/>
      <c r="AE280" s="31"/>
      <c r="AF280" s="109"/>
      <c r="AG280" s="29"/>
      <c r="AH280" s="290"/>
      <c r="AI280" s="30"/>
      <c r="AJ280" s="30"/>
      <c r="AK280" s="30"/>
      <c r="AL280" s="30"/>
      <c r="AM280" s="30"/>
      <c r="AN280" s="30"/>
      <c r="AO280" s="30"/>
      <c r="AP280" s="30"/>
      <c r="AQ280" s="31"/>
      <c r="AR280" s="183"/>
      <c r="AS280" s="196"/>
      <c r="AT280" s="196"/>
      <c r="AU280" s="438"/>
      <c r="AV280" s="438"/>
      <c r="AW280" s="108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89"/>
      <c r="BQ280" s="89"/>
      <c r="BR280" s="89"/>
      <c r="BS280" s="89"/>
      <c r="BT280" s="89"/>
      <c r="BU280" s="89"/>
      <c r="BV280" s="89"/>
      <c r="BW280" s="89"/>
      <c r="BX280" s="89"/>
      <c r="BY280" s="89"/>
      <c r="BZ280" s="89"/>
      <c r="CA280" s="89"/>
      <c r="CB280" s="89"/>
      <c r="CC280" s="89"/>
      <c r="CD280" s="89"/>
      <c r="CE280" s="89"/>
      <c r="CF280" s="89"/>
      <c r="CG280" s="89"/>
      <c r="CH280" s="89"/>
      <c r="CI280" s="89"/>
      <c r="CJ280" s="89"/>
      <c r="CK280" s="89"/>
      <c r="CL280" s="89"/>
      <c r="CM280" s="89"/>
      <c r="CN280" s="89"/>
      <c r="CO280" s="89"/>
      <c r="CP280" s="89"/>
      <c r="CQ280" s="89"/>
      <c r="CR280" s="89"/>
      <c r="CS280" s="89"/>
      <c r="CT280" s="89"/>
      <c r="CU280" s="89"/>
      <c r="CV280" s="89"/>
      <c r="CW280" s="89"/>
      <c r="CX280" s="89"/>
      <c r="CY280" s="89"/>
      <c r="CZ280" s="89"/>
      <c r="DA280" s="89"/>
      <c r="DB280" s="89"/>
      <c r="DC280" s="89"/>
      <c r="DD280" s="89"/>
      <c r="DE280" s="89"/>
      <c r="DF280" s="89"/>
      <c r="DG280" s="89"/>
      <c r="DH280" s="89"/>
      <c r="DI280" s="89"/>
      <c r="DJ280" s="89"/>
      <c r="DK280" s="89"/>
      <c r="DL280" s="89"/>
      <c r="DM280" s="89"/>
      <c r="DN280" s="89"/>
      <c r="DO280" s="89"/>
      <c r="DP280" s="89"/>
      <c r="DQ280" s="89"/>
      <c r="DR280" s="89"/>
      <c r="DS280" s="89"/>
      <c r="DT280" s="89"/>
      <c r="DU280" s="89"/>
      <c r="DV280" s="89"/>
      <c r="DW280" s="89"/>
      <c r="DX280" s="89"/>
      <c r="DY280" s="89"/>
      <c r="DZ280" s="89"/>
      <c r="EA280" s="89"/>
      <c r="EB280" s="89"/>
      <c r="EC280" s="89"/>
      <c r="ED280" s="89"/>
      <c r="EE280" s="89"/>
      <c r="EF280" s="89"/>
    </row>
    <row r="281" spans="1:136" s="16" customFormat="1" ht="28.5" hidden="1" customHeight="1" x14ac:dyDescent="0.25">
      <c r="A281" s="608"/>
      <c r="B281" s="608"/>
      <c r="C281" s="608"/>
      <c r="D281" s="612"/>
      <c r="E281" s="612"/>
      <c r="F281" s="612"/>
      <c r="G281" s="613"/>
      <c r="H281" s="15">
        <f t="shared" ref="H281:H298" si="1002">SUM(I281:S281)</f>
        <v>0</v>
      </c>
      <c r="I281" s="47">
        <f>I282</f>
        <v>0</v>
      </c>
      <c r="J281" s="286">
        <f>J282</f>
        <v>0</v>
      </c>
      <c r="K281" s="48">
        <f t="shared" ref="K281:O281" si="1003">K282</f>
        <v>0</v>
      </c>
      <c r="L281" s="48">
        <f t="shared" si="1003"/>
        <v>0</v>
      </c>
      <c r="M281" s="48">
        <f t="shared" si="1003"/>
        <v>0</v>
      </c>
      <c r="N281" s="48">
        <f t="shared" si="1003"/>
        <v>0</v>
      </c>
      <c r="O281" s="305">
        <f t="shared" si="1003"/>
        <v>0</v>
      </c>
      <c r="P281" s="213"/>
      <c r="Q281" s="213"/>
      <c r="R281" s="213"/>
      <c r="S281" s="213"/>
      <c r="T281" s="15">
        <f t="shared" ref="T281:T298" si="1004">SUM(U281:AE281)</f>
        <v>0</v>
      </c>
      <c r="U281" s="47"/>
      <c r="V281" s="286"/>
      <c r="W281" s="215"/>
      <c r="X281" s="215"/>
      <c r="Y281" s="215"/>
      <c r="Z281" s="215"/>
      <c r="AA281" s="215"/>
      <c r="AB281" s="215"/>
      <c r="AC281" s="215"/>
      <c r="AD281" s="215"/>
      <c r="AE281" s="216"/>
      <c r="AF281" s="476">
        <f t="shared" ref="AF281:AF298" si="1005">SUM(AG281:AQ281)</f>
        <v>0</v>
      </c>
      <c r="AG281" s="217"/>
      <c r="AH281" s="292"/>
      <c r="AI281" s="215">
        <f t="shared" ref="AI281:AQ281" si="1006">AI282</f>
        <v>0</v>
      </c>
      <c r="AJ281" s="215">
        <f t="shared" si="1006"/>
        <v>0</v>
      </c>
      <c r="AK281" s="215">
        <f t="shared" si="1006"/>
        <v>0</v>
      </c>
      <c r="AL281" s="215">
        <f t="shared" si="1006"/>
        <v>0</v>
      </c>
      <c r="AM281" s="215">
        <f t="shared" si="1006"/>
        <v>0</v>
      </c>
      <c r="AN281" s="215">
        <f t="shared" si="1006"/>
        <v>0</v>
      </c>
      <c r="AO281" s="215">
        <f t="shared" si="1006"/>
        <v>0</v>
      </c>
      <c r="AP281" s="215">
        <f t="shared" si="1006"/>
        <v>0</v>
      </c>
      <c r="AQ281" s="216">
        <f t="shared" si="1006"/>
        <v>0</v>
      </c>
      <c r="AR281" s="183"/>
      <c r="AS281" s="196"/>
      <c r="AT281" s="196"/>
      <c r="AU281" s="438"/>
      <c r="AV281" s="438"/>
      <c r="AW281" s="184"/>
      <c r="AX281" s="184"/>
      <c r="AY281" s="184"/>
      <c r="AZ281" s="184"/>
      <c r="BA281" s="184"/>
      <c r="BB281" s="184"/>
      <c r="BC281" s="184"/>
      <c r="BD281" s="184"/>
      <c r="BE281" s="184"/>
      <c r="BF281" s="184"/>
      <c r="BG281" s="184"/>
      <c r="BH281" s="184"/>
      <c r="BI281" s="184"/>
      <c r="BJ281" s="184"/>
      <c r="BK281" s="184"/>
      <c r="BL281" s="184"/>
      <c r="BM281" s="184"/>
      <c r="BN281" s="184"/>
      <c r="BO281" s="184"/>
      <c r="BP281" s="199"/>
      <c r="BQ281" s="199"/>
      <c r="BR281" s="199"/>
      <c r="BS281" s="199"/>
      <c r="BT281" s="199"/>
      <c r="BU281" s="199"/>
      <c r="BV281" s="199"/>
      <c r="BW281" s="199"/>
      <c r="BX281" s="199"/>
      <c r="BY281" s="199"/>
      <c r="BZ281" s="199"/>
      <c r="CA281" s="199"/>
      <c r="CB281" s="199"/>
      <c r="CC281" s="199"/>
      <c r="CD281" s="199"/>
      <c r="CE281" s="199"/>
      <c r="CF281" s="199"/>
      <c r="CG281" s="199"/>
      <c r="CH281" s="199"/>
      <c r="CI281" s="199"/>
      <c r="CJ281" s="199"/>
      <c r="CK281" s="199"/>
      <c r="CL281" s="199"/>
      <c r="CM281" s="199"/>
      <c r="CN281" s="199"/>
      <c r="CO281" s="199"/>
      <c r="CP281" s="199"/>
      <c r="CQ281" s="199"/>
      <c r="CR281" s="199"/>
      <c r="CS281" s="199"/>
      <c r="CT281" s="199"/>
      <c r="CU281" s="199"/>
      <c r="CV281" s="199"/>
      <c r="CW281" s="199"/>
      <c r="CX281" s="199"/>
      <c r="CY281" s="199"/>
      <c r="CZ281" s="199"/>
      <c r="DA281" s="199"/>
      <c r="DB281" s="199"/>
      <c r="DC281" s="199"/>
      <c r="DD281" s="199"/>
      <c r="DE281" s="199"/>
      <c r="DF281" s="199"/>
      <c r="DG281" s="199"/>
      <c r="DH281" s="199"/>
      <c r="DI281" s="199"/>
      <c r="DJ281" s="199"/>
      <c r="DK281" s="199"/>
      <c r="DL281" s="199"/>
      <c r="DM281" s="199"/>
      <c r="DN281" s="199"/>
      <c r="DO281" s="199"/>
      <c r="DP281" s="199"/>
      <c r="DQ281" s="199"/>
      <c r="DR281" s="199"/>
      <c r="DS281" s="199"/>
      <c r="DT281" s="199"/>
      <c r="DU281" s="199"/>
      <c r="DV281" s="199"/>
      <c r="DW281" s="199"/>
      <c r="DX281" s="199"/>
      <c r="DY281" s="199"/>
      <c r="DZ281" s="199"/>
      <c r="EA281" s="199"/>
      <c r="EB281" s="199"/>
      <c r="EC281" s="199"/>
      <c r="ED281" s="199"/>
      <c r="EE281" s="199"/>
      <c r="EF281" s="199"/>
    </row>
    <row r="282" spans="1:136" s="18" customFormat="1" ht="28.5" hidden="1" customHeight="1" x14ac:dyDescent="0.25">
      <c r="A282" s="609"/>
      <c r="B282" s="609"/>
      <c r="C282" s="609"/>
      <c r="D282" s="610"/>
      <c r="E282" s="610"/>
      <c r="F282" s="610"/>
      <c r="G282" s="611"/>
      <c r="H282" s="17">
        <f t="shared" si="1002"/>
        <v>0</v>
      </c>
      <c r="I282" s="49">
        <f>I283+I295</f>
        <v>0</v>
      </c>
      <c r="J282" s="287">
        <f>J283+J295</f>
        <v>0</v>
      </c>
      <c r="K282" s="50">
        <f t="shared" ref="K282:N282" si="1007">K283+K295</f>
        <v>0</v>
      </c>
      <c r="L282" s="50">
        <f t="shared" si="1007"/>
        <v>0</v>
      </c>
      <c r="M282" s="50">
        <f t="shared" si="1007"/>
        <v>0</v>
      </c>
      <c r="N282" s="50">
        <f t="shared" si="1007"/>
        <v>0</v>
      </c>
      <c r="O282" s="306">
        <f t="shared" ref="O282" si="1008">O283+O295</f>
        <v>0</v>
      </c>
      <c r="P282" s="213"/>
      <c r="Q282" s="213"/>
      <c r="R282" s="213"/>
      <c r="S282" s="213"/>
      <c r="T282" s="17">
        <f t="shared" si="1004"/>
        <v>0</v>
      </c>
      <c r="U282" s="49"/>
      <c r="V282" s="287"/>
      <c r="W282" s="50"/>
      <c r="X282" s="50"/>
      <c r="Y282" s="50"/>
      <c r="Z282" s="50"/>
      <c r="AA282" s="50"/>
      <c r="AB282" s="50"/>
      <c r="AC282" s="50"/>
      <c r="AD282" s="50"/>
      <c r="AE282" s="51"/>
      <c r="AF282" s="477">
        <f t="shared" si="1005"/>
        <v>0</v>
      </c>
      <c r="AG282" s="49"/>
      <c r="AH282" s="287"/>
      <c r="AI282" s="50">
        <f t="shared" ref="AI282:AQ282" si="1009">AI283+AI295</f>
        <v>0</v>
      </c>
      <c r="AJ282" s="50">
        <f t="shared" si="1009"/>
        <v>0</v>
      </c>
      <c r="AK282" s="50">
        <f t="shared" si="1009"/>
        <v>0</v>
      </c>
      <c r="AL282" s="50">
        <f t="shared" si="1009"/>
        <v>0</v>
      </c>
      <c r="AM282" s="50">
        <f t="shared" ref="AM282" si="1010">AM283+AM295</f>
        <v>0</v>
      </c>
      <c r="AN282" s="50">
        <f t="shared" si="1009"/>
        <v>0</v>
      </c>
      <c r="AO282" s="50">
        <f t="shared" si="1009"/>
        <v>0</v>
      </c>
      <c r="AP282" s="50">
        <f t="shared" si="1009"/>
        <v>0</v>
      </c>
      <c r="AQ282" s="51">
        <f t="shared" si="1009"/>
        <v>0</v>
      </c>
      <c r="AR282" s="183"/>
      <c r="AS282" s="124"/>
      <c r="AT282" s="124"/>
      <c r="AU282" s="124"/>
      <c r="AV282" s="124"/>
      <c r="AW282" s="193"/>
      <c r="AX282" s="193"/>
      <c r="AY282" s="193"/>
      <c r="AZ282" s="193"/>
      <c r="BA282" s="193"/>
      <c r="BB282" s="193"/>
      <c r="BC282" s="193"/>
      <c r="BD282" s="193"/>
      <c r="BE282" s="193"/>
      <c r="BF282" s="193"/>
      <c r="BG282" s="193"/>
      <c r="BH282" s="193"/>
      <c r="BI282" s="193"/>
      <c r="BJ282" s="193"/>
      <c r="BK282" s="193"/>
      <c r="BL282" s="193"/>
      <c r="BM282" s="193"/>
      <c r="BN282" s="193"/>
      <c r="BO282" s="193"/>
      <c r="BP282" s="200"/>
      <c r="BQ282" s="200"/>
      <c r="BR282" s="200"/>
      <c r="BS282" s="200"/>
      <c r="BT282" s="200"/>
      <c r="BU282" s="200"/>
      <c r="BV282" s="200"/>
      <c r="BW282" s="200"/>
      <c r="BX282" s="200"/>
      <c r="BY282" s="200"/>
      <c r="BZ282" s="200"/>
      <c r="CA282" s="200"/>
      <c r="CB282" s="200"/>
      <c r="CC282" s="200"/>
      <c r="CD282" s="200"/>
      <c r="CE282" s="200"/>
      <c r="CF282" s="200"/>
      <c r="CG282" s="200"/>
      <c r="CH282" s="200"/>
      <c r="CI282" s="200"/>
      <c r="CJ282" s="200"/>
      <c r="CK282" s="200"/>
      <c r="CL282" s="200"/>
      <c r="CM282" s="200"/>
      <c r="CN282" s="200"/>
      <c r="CO282" s="200"/>
      <c r="CP282" s="200"/>
      <c r="CQ282" s="200"/>
      <c r="CR282" s="200"/>
      <c r="CS282" s="200"/>
      <c r="CT282" s="200"/>
      <c r="CU282" s="200"/>
      <c r="CV282" s="200"/>
      <c r="CW282" s="200"/>
      <c r="CX282" s="200"/>
      <c r="CY282" s="200"/>
      <c r="CZ282" s="200"/>
      <c r="DA282" s="200"/>
      <c r="DB282" s="200"/>
      <c r="DC282" s="200"/>
      <c r="DD282" s="200"/>
      <c r="DE282" s="200"/>
      <c r="DF282" s="200"/>
      <c r="DG282" s="200"/>
      <c r="DH282" s="200"/>
      <c r="DI282" s="200"/>
      <c r="DJ282" s="200"/>
      <c r="DK282" s="200"/>
      <c r="DL282" s="200"/>
      <c r="DM282" s="200"/>
      <c r="DN282" s="200"/>
      <c r="DO282" s="200"/>
      <c r="DP282" s="200"/>
      <c r="DQ282" s="200"/>
      <c r="DR282" s="200"/>
      <c r="DS282" s="200"/>
      <c r="DT282" s="200"/>
      <c r="DU282" s="200"/>
      <c r="DV282" s="200"/>
      <c r="DW282" s="200"/>
      <c r="DX282" s="200"/>
      <c r="DY282" s="200"/>
      <c r="DZ282" s="200"/>
      <c r="EA282" s="200"/>
      <c r="EB282" s="200"/>
      <c r="EC282" s="200"/>
      <c r="ED282" s="200"/>
      <c r="EE282" s="200"/>
      <c r="EF282" s="200"/>
    </row>
    <row r="283" spans="1:136" s="18" customFormat="1" ht="15.75" hidden="1" customHeight="1" x14ac:dyDescent="0.25">
      <c r="A283" s="20">
        <v>3</v>
      </c>
      <c r="C283" s="37"/>
      <c r="D283" s="594" t="s">
        <v>16</v>
      </c>
      <c r="E283" s="594"/>
      <c r="F283" s="594"/>
      <c r="G283" s="595"/>
      <c r="H283" s="19">
        <f t="shared" si="1002"/>
        <v>0</v>
      </c>
      <c r="I283" s="52">
        <f>I284+I288+I293</f>
        <v>0</v>
      </c>
      <c r="J283" s="288">
        <f>J284+J288+J293</f>
        <v>0</v>
      </c>
      <c r="K283" s="53">
        <f t="shared" ref="K283:N283" si="1011">K284+K288+K293</f>
        <v>0</v>
      </c>
      <c r="L283" s="53">
        <f t="shared" si="1011"/>
        <v>0</v>
      </c>
      <c r="M283" s="53">
        <f t="shared" si="1011"/>
        <v>0</v>
      </c>
      <c r="N283" s="53">
        <f t="shared" si="1011"/>
        <v>0</v>
      </c>
      <c r="O283" s="307">
        <f t="shared" ref="O283" si="1012">O284+O288+O293</f>
        <v>0</v>
      </c>
      <c r="P283" s="213"/>
      <c r="Q283" s="213"/>
      <c r="R283" s="213"/>
      <c r="S283" s="213"/>
      <c r="T283" s="19">
        <f t="shared" si="1004"/>
        <v>0</v>
      </c>
      <c r="U283" s="52"/>
      <c r="V283" s="288"/>
      <c r="W283" s="53"/>
      <c r="X283" s="53"/>
      <c r="Y283" s="53"/>
      <c r="Z283" s="53"/>
      <c r="AA283" s="53"/>
      <c r="AB283" s="53"/>
      <c r="AC283" s="53"/>
      <c r="AD283" s="53"/>
      <c r="AE283" s="54"/>
      <c r="AF283" s="478">
        <f t="shared" si="1005"/>
        <v>0</v>
      </c>
      <c r="AG283" s="52"/>
      <c r="AH283" s="288"/>
      <c r="AI283" s="53">
        <f t="shared" ref="AI283:AQ283" si="1013">AI284+AI288+AI293</f>
        <v>0</v>
      </c>
      <c r="AJ283" s="53">
        <f t="shared" si="1013"/>
        <v>0</v>
      </c>
      <c r="AK283" s="53">
        <f t="shared" si="1013"/>
        <v>0</v>
      </c>
      <c r="AL283" s="53">
        <f t="shared" si="1013"/>
        <v>0</v>
      </c>
      <c r="AM283" s="53">
        <f t="shared" ref="AM283" si="1014">AM284+AM288+AM293</f>
        <v>0</v>
      </c>
      <c r="AN283" s="53">
        <f t="shared" si="1013"/>
        <v>0</v>
      </c>
      <c r="AO283" s="53">
        <f t="shared" si="1013"/>
        <v>0</v>
      </c>
      <c r="AP283" s="53">
        <f t="shared" si="1013"/>
        <v>0</v>
      </c>
      <c r="AQ283" s="54">
        <f t="shared" si="1013"/>
        <v>0</v>
      </c>
      <c r="AR283" s="183"/>
      <c r="AS283" s="108"/>
      <c r="AT283" s="108"/>
      <c r="AU283" s="108"/>
      <c r="AV283" s="108"/>
      <c r="AW283" s="193"/>
      <c r="AX283" s="193"/>
      <c r="AY283" s="193"/>
      <c r="AZ283" s="193"/>
      <c r="BA283" s="193"/>
      <c r="BB283" s="193"/>
      <c r="BC283" s="193"/>
      <c r="BD283" s="193"/>
      <c r="BE283" s="193"/>
      <c r="BF283" s="193"/>
      <c r="BG283" s="193"/>
      <c r="BH283" s="193"/>
      <c r="BI283" s="193"/>
      <c r="BJ283" s="193"/>
      <c r="BK283" s="193"/>
      <c r="BL283" s="193"/>
      <c r="BM283" s="193"/>
      <c r="BN283" s="193"/>
      <c r="BO283" s="193"/>
      <c r="BP283" s="200"/>
      <c r="BQ283" s="200"/>
      <c r="BR283" s="200"/>
      <c r="BS283" s="200"/>
      <c r="BT283" s="200"/>
      <c r="BU283" s="200"/>
      <c r="BV283" s="200"/>
      <c r="BW283" s="200"/>
      <c r="BX283" s="200"/>
      <c r="BY283" s="200"/>
      <c r="BZ283" s="200"/>
      <c r="CA283" s="200"/>
      <c r="CB283" s="200"/>
      <c r="CC283" s="200"/>
      <c r="CD283" s="200"/>
      <c r="CE283" s="200"/>
      <c r="CF283" s="200"/>
      <c r="CG283" s="200"/>
      <c r="CH283" s="200"/>
      <c r="CI283" s="200"/>
      <c r="CJ283" s="200"/>
      <c r="CK283" s="200"/>
      <c r="CL283" s="200"/>
      <c r="CM283" s="200"/>
      <c r="CN283" s="200"/>
      <c r="CO283" s="200"/>
      <c r="CP283" s="200"/>
      <c r="CQ283" s="200"/>
      <c r="CR283" s="200"/>
      <c r="CS283" s="200"/>
      <c r="CT283" s="200"/>
      <c r="CU283" s="200"/>
      <c r="CV283" s="200"/>
      <c r="CW283" s="200"/>
      <c r="CX283" s="200"/>
      <c r="CY283" s="200"/>
      <c r="CZ283" s="200"/>
      <c r="DA283" s="200"/>
      <c r="DB283" s="200"/>
      <c r="DC283" s="200"/>
      <c r="DD283" s="200"/>
      <c r="DE283" s="200"/>
      <c r="DF283" s="200"/>
      <c r="DG283" s="200"/>
      <c r="DH283" s="200"/>
      <c r="DI283" s="200"/>
      <c r="DJ283" s="200"/>
      <c r="DK283" s="200"/>
      <c r="DL283" s="200"/>
      <c r="DM283" s="200"/>
      <c r="DN283" s="200"/>
      <c r="DO283" s="200"/>
      <c r="DP283" s="200"/>
      <c r="DQ283" s="200"/>
      <c r="DR283" s="200"/>
      <c r="DS283" s="200"/>
      <c r="DT283" s="200"/>
      <c r="DU283" s="200"/>
      <c r="DV283" s="200"/>
      <c r="DW283" s="200"/>
      <c r="DX283" s="200"/>
      <c r="DY283" s="200"/>
      <c r="DZ283" s="200"/>
      <c r="EA283" s="200"/>
      <c r="EB283" s="200"/>
      <c r="EC283" s="200"/>
      <c r="ED283" s="200"/>
      <c r="EE283" s="200"/>
      <c r="EF283" s="200"/>
    </row>
    <row r="284" spans="1:136" s="21" customFormat="1" ht="15.75" hidden="1" customHeight="1" x14ac:dyDescent="0.25">
      <c r="A284" s="596">
        <v>31</v>
      </c>
      <c r="B284" s="596"/>
      <c r="C284" s="35"/>
      <c r="D284" s="604" t="s">
        <v>0</v>
      </c>
      <c r="E284" s="604"/>
      <c r="F284" s="604"/>
      <c r="G284" s="595"/>
      <c r="H284" s="19">
        <f t="shared" si="1002"/>
        <v>0</v>
      </c>
      <c r="I284" s="52">
        <f>SUM(I285:I287)</f>
        <v>0</v>
      </c>
      <c r="J284" s="288">
        <f>SUM(J285:J287)</f>
        <v>0</v>
      </c>
      <c r="K284" s="53">
        <f t="shared" ref="K284:N284" si="1015">SUM(K285:K287)</f>
        <v>0</v>
      </c>
      <c r="L284" s="53">
        <f t="shared" si="1015"/>
        <v>0</v>
      </c>
      <c r="M284" s="53">
        <f t="shared" si="1015"/>
        <v>0</v>
      </c>
      <c r="N284" s="53">
        <f t="shared" si="1015"/>
        <v>0</v>
      </c>
      <c r="O284" s="307">
        <f t="shared" ref="O284" si="1016">SUM(O285:O287)</f>
        <v>0</v>
      </c>
      <c r="P284" s="213"/>
      <c r="Q284" s="213"/>
      <c r="R284" s="213"/>
      <c r="S284" s="213"/>
      <c r="T284" s="19">
        <f t="shared" si="1004"/>
        <v>0</v>
      </c>
      <c r="U284" s="52"/>
      <c r="V284" s="288"/>
      <c r="W284" s="53"/>
      <c r="X284" s="53"/>
      <c r="Y284" s="53"/>
      <c r="Z284" s="53"/>
      <c r="AA284" s="53"/>
      <c r="AB284" s="53"/>
      <c r="AC284" s="53"/>
      <c r="AD284" s="53"/>
      <c r="AE284" s="54"/>
      <c r="AF284" s="478">
        <f t="shared" si="1005"/>
        <v>0</v>
      </c>
      <c r="AG284" s="52"/>
      <c r="AH284" s="288"/>
      <c r="AI284" s="53">
        <f t="shared" ref="AI284:AQ284" si="1017">SUM(AI285:AI287)</f>
        <v>0</v>
      </c>
      <c r="AJ284" s="53">
        <f t="shared" si="1017"/>
        <v>0</v>
      </c>
      <c r="AK284" s="53">
        <f t="shared" si="1017"/>
        <v>0</v>
      </c>
      <c r="AL284" s="53">
        <f t="shared" si="1017"/>
        <v>0</v>
      </c>
      <c r="AM284" s="53">
        <f t="shared" ref="AM284" si="1018">SUM(AM285:AM287)</f>
        <v>0</v>
      </c>
      <c r="AN284" s="53">
        <f t="shared" si="1017"/>
        <v>0</v>
      </c>
      <c r="AO284" s="53">
        <f t="shared" si="1017"/>
        <v>0</v>
      </c>
      <c r="AP284" s="53">
        <f t="shared" si="1017"/>
        <v>0</v>
      </c>
      <c r="AQ284" s="54">
        <f t="shared" si="1017"/>
        <v>0</v>
      </c>
      <c r="AR284" s="183"/>
      <c r="AS284" s="108"/>
      <c r="AT284" s="108"/>
      <c r="AU284" s="108"/>
      <c r="AV284" s="108"/>
      <c r="AW284" s="124"/>
      <c r="AX284" s="124"/>
      <c r="AY284" s="124"/>
      <c r="AZ284" s="124"/>
      <c r="BA284" s="124"/>
      <c r="BB284" s="124"/>
      <c r="BC284" s="124"/>
      <c r="BD284" s="124"/>
      <c r="BE284" s="124"/>
      <c r="BF284" s="124"/>
      <c r="BG284" s="124"/>
      <c r="BH284" s="124"/>
      <c r="BI284" s="124"/>
      <c r="BJ284" s="124"/>
      <c r="BK284" s="124"/>
      <c r="BL284" s="124"/>
      <c r="BM284" s="124"/>
      <c r="BN284" s="124"/>
      <c r="BO284" s="124"/>
      <c r="BP284" s="201"/>
      <c r="BQ284" s="201"/>
      <c r="BR284" s="201"/>
      <c r="BS284" s="201"/>
      <c r="BT284" s="201"/>
      <c r="BU284" s="201"/>
      <c r="BV284" s="201"/>
      <c r="BW284" s="201"/>
      <c r="BX284" s="201"/>
      <c r="BY284" s="201"/>
      <c r="BZ284" s="201"/>
      <c r="CA284" s="201"/>
      <c r="CB284" s="201"/>
      <c r="CC284" s="201"/>
      <c r="CD284" s="201"/>
      <c r="CE284" s="201"/>
      <c r="CF284" s="201"/>
      <c r="CG284" s="201"/>
      <c r="CH284" s="201"/>
      <c r="CI284" s="201"/>
      <c r="CJ284" s="201"/>
      <c r="CK284" s="201"/>
      <c r="CL284" s="201"/>
      <c r="CM284" s="201"/>
      <c r="CN284" s="201"/>
      <c r="CO284" s="201"/>
      <c r="CP284" s="201"/>
      <c r="CQ284" s="201"/>
      <c r="CR284" s="201"/>
      <c r="CS284" s="201"/>
      <c r="CT284" s="201"/>
      <c r="CU284" s="201"/>
      <c r="CV284" s="201"/>
      <c r="CW284" s="201"/>
      <c r="CX284" s="201"/>
      <c r="CY284" s="201"/>
      <c r="CZ284" s="201"/>
      <c r="DA284" s="201"/>
      <c r="DB284" s="201"/>
      <c r="DC284" s="201"/>
      <c r="DD284" s="201"/>
      <c r="DE284" s="201"/>
      <c r="DF284" s="201"/>
      <c r="DG284" s="201"/>
      <c r="DH284" s="201"/>
      <c r="DI284" s="201"/>
      <c r="DJ284" s="201"/>
      <c r="DK284" s="201"/>
      <c r="DL284" s="201"/>
      <c r="DM284" s="201"/>
      <c r="DN284" s="201"/>
      <c r="DO284" s="201"/>
      <c r="DP284" s="201"/>
      <c r="DQ284" s="201"/>
      <c r="DR284" s="201"/>
      <c r="DS284" s="201"/>
      <c r="DT284" s="201"/>
      <c r="DU284" s="201"/>
      <c r="DV284" s="201"/>
      <c r="DW284" s="201"/>
      <c r="DX284" s="201"/>
      <c r="DY284" s="201"/>
      <c r="DZ284" s="201"/>
      <c r="EA284" s="201"/>
      <c r="EB284" s="201"/>
      <c r="EC284" s="201"/>
      <c r="ED284" s="201"/>
      <c r="EE284" s="201"/>
      <c r="EF284" s="201"/>
    </row>
    <row r="285" spans="1:136" s="24" customFormat="1" ht="15.75" hidden="1" customHeight="1" x14ac:dyDescent="0.25">
      <c r="A285" s="597">
        <v>311</v>
      </c>
      <c r="B285" s="597"/>
      <c r="C285" s="597"/>
      <c r="D285" s="598" t="s">
        <v>1</v>
      </c>
      <c r="E285" s="598"/>
      <c r="F285" s="598"/>
      <c r="G285" s="598"/>
      <c r="H285" s="22">
        <f t="shared" si="1002"/>
        <v>0</v>
      </c>
      <c r="I285" s="55"/>
      <c r="J285" s="289"/>
      <c r="K285" s="56"/>
      <c r="L285" s="56"/>
      <c r="M285" s="56"/>
      <c r="N285" s="56"/>
      <c r="O285" s="308"/>
      <c r="P285" s="213"/>
      <c r="Q285" s="213"/>
      <c r="R285" s="213"/>
      <c r="S285" s="213"/>
      <c r="T285" s="23">
        <f t="shared" si="1004"/>
        <v>0</v>
      </c>
      <c r="U285" s="55"/>
      <c r="V285" s="289"/>
      <c r="W285" s="56"/>
      <c r="X285" s="56"/>
      <c r="Y285" s="56"/>
      <c r="Z285" s="56"/>
      <c r="AA285" s="56"/>
      <c r="AB285" s="56"/>
      <c r="AC285" s="56"/>
      <c r="AD285" s="56"/>
      <c r="AE285" s="57"/>
      <c r="AF285" s="479">
        <f t="shared" si="1005"/>
        <v>0</v>
      </c>
      <c r="AG285" s="55"/>
      <c r="AH285" s="289"/>
      <c r="AI285" s="56"/>
      <c r="AJ285" s="56"/>
      <c r="AK285" s="56"/>
      <c r="AL285" s="56"/>
      <c r="AM285" s="56"/>
      <c r="AN285" s="56"/>
      <c r="AO285" s="56"/>
      <c r="AP285" s="56"/>
      <c r="AQ285" s="57"/>
      <c r="AR285" s="183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97"/>
      <c r="BQ285" s="197"/>
      <c r="BR285" s="197"/>
      <c r="BS285" s="197"/>
      <c r="BT285" s="197"/>
      <c r="BU285" s="197"/>
      <c r="BV285" s="197"/>
      <c r="BW285" s="197"/>
      <c r="BX285" s="197"/>
      <c r="BY285" s="197"/>
      <c r="BZ285" s="197"/>
      <c r="CA285" s="197"/>
      <c r="CB285" s="197"/>
      <c r="CC285" s="197"/>
      <c r="CD285" s="197"/>
      <c r="CE285" s="197"/>
      <c r="CF285" s="197"/>
      <c r="CG285" s="197"/>
      <c r="CH285" s="197"/>
      <c r="CI285" s="197"/>
      <c r="CJ285" s="197"/>
      <c r="CK285" s="197"/>
      <c r="CL285" s="197"/>
      <c r="CM285" s="197"/>
      <c r="CN285" s="197"/>
      <c r="CO285" s="197"/>
      <c r="CP285" s="197"/>
      <c r="CQ285" s="197"/>
      <c r="CR285" s="197"/>
      <c r="CS285" s="197"/>
      <c r="CT285" s="197"/>
      <c r="CU285" s="197"/>
      <c r="CV285" s="197"/>
      <c r="CW285" s="197"/>
      <c r="CX285" s="197"/>
      <c r="CY285" s="197"/>
      <c r="CZ285" s="197"/>
      <c r="DA285" s="197"/>
      <c r="DB285" s="197"/>
      <c r="DC285" s="197"/>
      <c r="DD285" s="197"/>
      <c r="DE285" s="197"/>
      <c r="DF285" s="197"/>
      <c r="DG285" s="197"/>
      <c r="DH285" s="197"/>
      <c r="DI285" s="197"/>
      <c r="DJ285" s="197"/>
      <c r="DK285" s="197"/>
      <c r="DL285" s="197"/>
      <c r="DM285" s="197"/>
      <c r="DN285" s="197"/>
      <c r="DO285" s="197"/>
      <c r="DP285" s="197"/>
      <c r="DQ285" s="197"/>
      <c r="DR285" s="197"/>
      <c r="DS285" s="197"/>
      <c r="DT285" s="197"/>
      <c r="DU285" s="197"/>
      <c r="DV285" s="197"/>
      <c r="DW285" s="197"/>
      <c r="DX285" s="197"/>
      <c r="DY285" s="197"/>
      <c r="DZ285" s="197"/>
      <c r="EA285" s="197"/>
      <c r="EB285" s="197"/>
      <c r="EC285" s="197"/>
      <c r="ED285" s="197"/>
      <c r="EE285" s="197"/>
      <c r="EF285" s="197"/>
    </row>
    <row r="286" spans="1:136" s="24" customFormat="1" ht="15.75" hidden="1" customHeight="1" x14ac:dyDescent="0.25">
      <c r="A286" s="597">
        <v>312</v>
      </c>
      <c r="B286" s="597"/>
      <c r="C286" s="597"/>
      <c r="D286" s="598" t="s">
        <v>2</v>
      </c>
      <c r="E286" s="598"/>
      <c r="F286" s="598"/>
      <c r="G286" s="598"/>
      <c r="H286" s="22">
        <f t="shared" si="1002"/>
        <v>0</v>
      </c>
      <c r="I286" s="55"/>
      <c r="J286" s="289"/>
      <c r="K286" s="56"/>
      <c r="L286" s="56"/>
      <c r="M286" s="56"/>
      <c r="N286" s="56"/>
      <c r="O286" s="308"/>
      <c r="P286" s="213"/>
      <c r="Q286" s="213"/>
      <c r="R286" s="213"/>
      <c r="S286" s="213"/>
      <c r="T286" s="23">
        <f t="shared" si="1004"/>
        <v>0</v>
      </c>
      <c r="U286" s="55"/>
      <c r="V286" s="289"/>
      <c r="W286" s="56"/>
      <c r="X286" s="56"/>
      <c r="Y286" s="56"/>
      <c r="Z286" s="56"/>
      <c r="AA286" s="56"/>
      <c r="AB286" s="56"/>
      <c r="AC286" s="56"/>
      <c r="AD286" s="56"/>
      <c r="AE286" s="57"/>
      <c r="AF286" s="479">
        <f t="shared" si="1005"/>
        <v>0</v>
      </c>
      <c r="AG286" s="55"/>
      <c r="AH286" s="289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3"/>
      <c r="AS286" s="124"/>
      <c r="AT286" s="124"/>
      <c r="AU286" s="124"/>
      <c r="AV286" s="124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</row>
    <row r="287" spans="1:136" s="24" customFormat="1" ht="15.75" hidden="1" customHeight="1" x14ac:dyDescent="0.25">
      <c r="A287" s="597">
        <v>313</v>
      </c>
      <c r="B287" s="597"/>
      <c r="C287" s="597"/>
      <c r="D287" s="598" t="s">
        <v>3</v>
      </c>
      <c r="E287" s="598"/>
      <c r="F287" s="598"/>
      <c r="G287" s="598"/>
      <c r="H287" s="22">
        <f t="shared" si="1002"/>
        <v>0</v>
      </c>
      <c r="I287" s="55"/>
      <c r="J287" s="289"/>
      <c r="K287" s="56"/>
      <c r="L287" s="56"/>
      <c r="M287" s="56"/>
      <c r="N287" s="56"/>
      <c r="O287" s="308"/>
      <c r="P287" s="213"/>
      <c r="Q287" s="213"/>
      <c r="R287" s="213"/>
      <c r="S287" s="213"/>
      <c r="T287" s="23">
        <f t="shared" si="1004"/>
        <v>0</v>
      </c>
      <c r="U287" s="55"/>
      <c r="V287" s="289"/>
      <c r="W287" s="56"/>
      <c r="X287" s="56"/>
      <c r="Y287" s="56"/>
      <c r="Z287" s="56"/>
      <c r="AA287" s="56"/>
      <c r="AB287" s="56"/>
      <c r="AC287" s="56"/>
      <c r="AD287" s="56"/>
      <c r="AE287" s="57"/>
      <c r="AF287" s="479">
        <f t="shared" si="1005"/>
        <v>0</v>
      </c>
      <c r="AG287" s="55"/>
      <c r="AH287" s="289"/>
      <c r="AI287" s="56"/>
      <c r="AJ287" s="56"/>
      <c r="AK287" s="56"/>
      <c r="AL287" s="56"/>
      <c r="AM287" s="56"/>
      <c r="AN287" s="56"/>
      <c r="AO287" s="56"/>
      <c r="AP287" s="56"/>
      <c r="AQ287" s="57"/>
      <c r="AR287" s="183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</row>
    <row r="288" spans="1:136" s="21" customFormat="1" ht="15.75" hidden="1" customHeight="1" x14ac:dyDescent="0.25">
      <c r="A288" s="596">
        <v>32</v>
      </c>
      <c r="B288" s="596"/>
      <c r="C288" s="35"/>
      <c r="D288" s="604" t="s">
        <v>4</v>
      </c>
      <c r="E288" s="604"/>
      <c r="F288" s="604"/>
      <c r="G288" s="595"/>
      <c r="H288" s="19">
        <f t="shared" si="1002"/>
        <v>0</v>
      </c>
      <c r="I288" s="52">
        <f>SUM(I289:I292)</f>
        <v>0</v>
      </c>
      <c r="J288" s="288">
        <f>SUM(J289:J292)</f>
        <v>0</v>
      </c>
      <c r="K288" s="53">
        <f t="shared" ref="K288:N288" si="1019">SUM(K289:K292)</f>
        <v>0</v>
      </c>
      <c r="L288" s="53">
        <f t="shared" si="1019"/>
        <v>0</v>
      </c>
      <c r="M288" s="53">
        <f t="shared" si="1019"/>
        <v>0</v>
      </c>
      <c r="N288" s="53">
        <f t="shared" si="1019"/>
        <v>0</v>
      </c>
      <c r="O288" s="307">
        <f t="shared" ref="O288" si="1020">SUM(O289:O292)</f>
        <v>0</v>
      </c>
      <c r="P288" s="213"/>
      <c r="Q288" s="213"/>
      <c r="R288" s="213"/>
      <c r="S288" s="213"/>
      <c r="T288" s="19">
        <f t="shared" si="1004"/>
        <v>0</v>
      </c>
      <c r="U288" s="52"/>
      <c r="V288" s="288"/>
      <c r="W288" s="53"/>
      <c r="X288" s="53"/>
      <c r="Y288" s="53"/>
      <c r="Z288" s="53"/>
      <c r="AA288" s="53"/>
      <c r="AB288" s="53"/>
      <c r="AC288" s="53"/>
      <c r="AD288" s="53"/>
      <c r="AE288" s="54"/>
      <c r="AF288" s="478">
        <f t="shared" si="1005"/>
        <v>0</v>
      </c>
      <c r="AG288" s="52"/>
      <c r="AH288" s="288"/>
      <c r="AI288" s="53">
        <f t="shared" ref="AI288:AQ288" si="1021">SUM(AI289:AI292)</f>
        <v>0</v>
      </c>
      <c r="AJ288" s="53">
        <f t="shared" si="1021"/>
        <v>0</v>
      </c>
      <c r="AK288" s="53">
        <f t="shared" si="1021"/>
        <v>0</v>
      </c>
      <c r="AL288" s="53">
        <f t="shared" si="1021"/>
        <v>0</v>
      </c>
      <c r="AM288" s="53">
        <f t="shared" ref="AM288" si="1022">SUM(AM289:AM292)</f>
        <v>0</v>
      </c>
      <c r="AN288" s="53">
        <f t="shared" si="1021"/>
        <v>0</v>
      </c>
      <c r="AO288" s="53">
        <f t="shared" si="1021"/>
        <v>0</v>
      </c>
      <c r="AP288" s="53">
        <f t="shared" si="1021"/>
        <v>0</v>
      </c>
      <c r="AQ288" s="54">
        <f t="shared" si="1021"/>
        <v>0</v>
      </c>
      <c r="AR288" s="183"/>
      <c r="AS288" s="108"/>
      <c r="AT288" s="108"/>
      <c r="AU288" s="108"/>
      <c r="AV288" s="108"/>
      <c r="AW288" s="124"/>
      <c r="AX288" s="124"/>
      <c r="AY288" s="124"/>
      <c r="AZ288" s="124"/>
      <c r="BA288" s="124"/>
      <c r="BB288" s="124"/>
      <c r="BC288" s="124"/>
      <c r="BD288" s="124"/>
      <c r="BE288" s="124"/>
      <c r="BF288" s="124"/>
      <c r="BG288" s="124"/>
      <c r="BH288" s="124"/>
      <c r="BI288" s="124"/>
      <c r="BJ288" s="124"/>
      <c r="BK288" s="124"/>
      <c r="BL288" s="124"/>
      <c r="BM288" s="124"/>
      <c r="BN288" s="124"/>
      <c r="BO288" s="124"/>
      <c r="BP288" s="201"/>
      <c r="BQ288" s="201"/>
      <c r="BR288" s="201"/>
      <c r="BS288" s="201"/>
      <c r="BT288" s="201"/>
      <c r="BU288" s="201"/>
      <c r="BV288" s="201"/>
      <c r="BW288" s="201"/>
      <c r="BX288" s="201"/>
      <c r="BY288" s="201"/>
      <c r="BZ288" s="201"/>
      <c r="CA288" s="201"/>
      <c r="CB288" s="201"/>
      <c r="CC288" s="201"/>
      <c r="CD288" s="201"/>
      <c r="CE288" s="201"/>
      <c r="CF288" s="201"/>
      <c r="CG288" s="201"/>
      <c r="CH288" s="201"/>
      <c r="CI288" s="201"/>
      <c r="CJ288" s="201"/>
      <c r="CK288" s="201"/>
      <c r="CL288" s="201"/>
      <c r="CM288" s="201"/>
      <c r="CN288" s="201"/>
      <c r="CO288" s="201"/>
      <c r="CP288" s="201"/>
      <c r="CQ288" s="201"/>
      <c r="CR288" s="201"/>
      <c r="CS288" s="201"/>
      <c r="CT288" s="201"/>
      <c r="CU288" s="201"/>
      <c r="CV288" s="201"/>
      <c r="CW288" s="201"/>
      <c r="CX288" s="201"/>
      <c r="CY288" s="201"/>
      <c r="CZ288" s="201"/>
      <c r="DA288" s="201"/>
      <c r="DB288" s="201"/>
      <c r="DC288" s="201"/>
      <c r="DD288" s="201"/>
      <c r="DE288" s="201"/>
      <c r="DF288" s="201"/>
      <c r="DG288" s="201"/>
      <c r="DH288" s="201"/>
      <c r="DI288" s="201"/>
      <c r="DJ288" s="201"/>
      <c r="DK288" s="201"/>
      <c r="DL288" s="201"/>
      <c r="DM288" s="201"/>
      <c r="DN288" s="201"/>
      <c r="DO288" s="201"/>
      <c r="DP288" s="201"/>
      <c r="DQ288" s="201"/>
      <c r="DR288" s="201"/>
      <c r="DS288" s="201"/>
      <c r="DT288" s="201"/>
      <c r="DU288" s="201"/>
      <c r="DV288" s="201"/>
      <c r="DW288" s="201"/>
      <c r="DX288" s="201"/>
      <c r="DY288" s="201"/>
      <c r="DZ288" s="201"/>
      <c r="EA288" s="201"/>
      <c r="EB288" s="201"/>
      <c r="EC288" s="201"/>
      <c r="ED288" s="201"/>
      <c r="EE288" s="201"/>
      <c r="EF288" s="201"/>
    </row>
    <row r="289" spans="1:136" s="24" customFormat="1" ht="15.75" hidden="1" customHeight="1" x14ac:dyDescent="0.25">
      <c r="A289" s="597">
        <v>321</v>
      </c>
      <c r="B289" s="597"/>
      <c r="C289" s="597"/>
      <c r="D289" s="598" t="s">
        <v>5</v>
      </c>
      <c r="E289" s="598"/>
      <c r="F289" s="598"/>
      <c r="G289" s="598"/>
      <c r="H289" s="22">
        <f t="shared" si="1002"/>
        <v>0</v>
      </c>
      <c r="I289" s="55"/>
      <c r="J289" s="289"/>
      <c r="K289" s="56"/>
      <c r="L289" s="56"/>
      <c r="M289" s="56"/>
      <c r="N289" s="56"/>
      <c r="O289" s="308"/>
      <c r="P289" s="213"/>
      <c r="Q289" s="213"/>
      <c r="R289" s="213"/>
      <c r="S289" s="213"/>
      <c r="T289" s="23">
        <f t="shared" si="1004"/>
        <v>0</v>
      </c>
      <c r="U289" s="55"/>
      <c r="V289" s="289"/>
      <c r="W289" s="56"/>
      <c r="X289" s="56"/>
      <c r="Y289" s="56"/>
      <c r="Z289" s="56"/>
      <c r="AA289" s="56"/>
      <c r="AB289" s="56"/>
      <c r="AC289" s="56"/>
      <c r="AD289" s="56"/>
      <c r="AE289" s="57"/>
      <c r="AF289" s="479">
        <f t="shared" si="1005"/>
        <v>0</v>
      </c>
      <c r="AG289" s="55"/>
      <c r="AH289" s="289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3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</row>
    <row r="290" spans="1:136" s="24" customFormat="1" ht="15.75" hidden="1" customHeight="1" x14ac:dyDescent="0.25">
      <c r="A290" s="597">
        <v>322</v>
      </c>
      <c r="B290" s="597"/>
      <c r="C290" s="597"/>
      <c r="D290" s="598" t="s">
        <v>6</v>
      </c>
      <c r="E290" s="598"/>
      <c r="F290" s="598"/>
      <c r="G290" s="598"/>
      <c r="H290" s="22">
        <f t="shared" si="1002"/>
        <v>0</v>
      </c>
      <c r="I290" s="55"/>
      <c r="J290" s="289"/>
      <c r="K290" s="56"/>
      <c r="L290" s="56"/>
      <c r="M290" s="56"/>
      <c r="N290" s="56"/>
      <c r="O290" s="308"/>
      <c r="P290" s="213"/>
      <c r="Q290" s="213"/>
      <c r="R290" s="213"/>
      <c r="S290" s="213"/>
      <c r="T290" s="23">
        <f t="shared" si="1004"/>
        <v>0</v>
      </c>
      <c r="U290" s="55"/>
      <c r="V290" s="289"/>
      <c r="W290" s="56"/>
      <c r="X290" s="56"/>
      <c r="Y290" s="56"/>
      <c r="Z290" s="56"/>
      <c r="AA290" s="56"/>
      <c r="AB290" s="56"/>
      <c r="AC290" s="56"/>
      <c r="AD290" s="56"/>
      <c r="AE290" s="57"/>
      <c r="AF290" s="479">
        <f t="shared" si="1005"/>
        <v>0</v>
      </c>
      <c r="AG290" s="55"/>
      <c r="AH290" s="289"/>
      <c r="AI290" s="56"/>
      <c r="AJ290" s="56"/>
      <c r="AK290" s="56"/>
      <c r="AL290" s="56"/>
      <c r="AM290" s="56"/>
      <c r="AN290" s="56"/>
      <c r="AO290" s="56"/>
      <c r="AP290" s="56"/>
      <c r="AQ290" s="57"/>
      <c r="AR290" s="183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8"/>
      <c r="BC290" s="108"/>
      <c r="BD290" s="108"/>
      <c r="BE290" s="108"/>
      <c r="BF290" s="108"/>
      <c r="BG290" s="108"/>
      <c r="BH290" s="108"/>
      <c r="BI290" s="108"/>
      <c r="BJ290" s="108"/>
      <c r="BK290" s="108"/>
      <c r="BL290" s="108"/>
      <c r="BM290" s="108"/>
      <c r="BN290" s="108"/>
      <c r="BO290" s="108"/>
      <c r="BP290" s="197"/>
      <c r="BQ290" s="197"/>
      <c r="BR290" s="197"/>
      <c r="BS290" s="197"/>
      <c r="BT290" s="197"/>
      <c r="BU290" s="197"/>
      <c r="BV290" s="197"/>
      <c r="BW290" s="197"/>
      <c r="BX290" s="197"/>
      <c r="BY290" s="197"/>
      <c r="BZ290" s="197"/>
      <c r="CA290" s="197"/>
      <c r="CB290" s="197"/>
      <c r="CC290" s="197"/>
      <c r="CD290" s="197"/>
      <c r="CE290" s="197"/>
      <c r="CF290" s="197"/>
      <c r="CG290" s="197"/>
      <c r="CH290" s="197"/>
      <c r="CI290" s="197"/>
      <c r="CJ290" s="197"/>
      <c r="CK290" s="197"/>
      <c r="CL290" s="197"/>
      <c r="CM290" s="197"/>
      <c r="CN290" s="197"/>
      <c r="CO290" s="197"/>
      <c r="CP290" s="197"/>
      <c r="CQ290" s="197"/>
      <c r="CR290" s="197"/>
      <c r="CS290" s="197"/>
      <c r="CT290" s="197"/>
      <c r="CU290" s="197"/>
      <c r="CV290" s="197"/>
      <c r="CW290" s="197"/>
      <c r="CX290" s="197"/>
      <c r="CY290" s="197"/>
      <c r="CZ290" s="197"/>
      <c r="DA290" s="197"/>
      <c r="DB290" s="197"/>
      <c r="DC290" s="197"/>
      <c r="DD290" s="197"/>
      <c r="DE290" s="197"/>
      <c r="DF290" s="197"/>
      <c r="DG290" s="197"/>
      <c r="DH290" s="197"/>
      <c r="DI290" s="197"/>
      <c r="DJ290" s="197"/>
      <c r="DK290" s="197"/>
      <c r="DL290" s="197"/>
      <c r="DM290" s="197"/>
      <c r="DN290" s="197"/>
      <c r="DO290" s="197"/>
      <c r="DP290" s="197"/>
      <c r="DQ290" s="197"/>
      <c r="DR290" s="197"/>
      <c r="DS290" s="197"/>
      <c r="DT290" s="197"/>
      <c r="DU290" s="197"/>
      <c r="DV290" s="197"/>
      <c r="DW290" s="197"/>
      <c r="DX290" s="197"/>
      <c r="DY290" s="197"/>
      <c r="DZ290" s="197"/>
      <c r="EA290" s="197"/>
      <c r="EB290" s="197"/>
      <c r="EC290" s="197"/>
      <c r="ED290" s="197"/>
      <c r="EE290" s="197"/>
      <c r="EF290" s="197"/>
    </row>
    <row r="291" spans="1:136" s="24" customFormat="1" ht="15.75" hidden="1" customHeight="1" x14ac:dyDescent="0.25">
      <c r="A291" s="597">
        <v>323</v>
      </c>
      <c r="B291" s="597"/>
      <c r="C291" s="597"/>
      <c r="D291" s="598" t="s">
        <v>7</v>
      </c>
      <c r="E291" s="598"/>
      <c r="F291" s="598"/>
      <c r="G291" s="598"/>
      <c r="H291" s="22">
        <f t="shared" si="1002"/>
        <v>0</v>
      </c>
      <c r="I291" s="55"/>
      <c r="J291" s="289"/>
      <c r="K291" s="56"/>
      <c r="L291" s="56"/>
      <c r="M291" s="56"/>
      <c r="N291" s="56"/>
      <c r="O291" s="308"/>
      <c r="P291" s="213"/>
      <c r="Q291" s="213"/>
      <c r="R291" s="213"/>
      <c r="S291" s="213"/>
      <c r="T291" s="23">
        <f t="shared" si="1004"/>
        <v>0</v>
      </c>
      <c r="U291" s="55"/>
      <c r="V291" s="289"/>
      <c r="W291" s="56"/>
      <c r="X291" s="56"/>
      <c r="Y291" s="56"/>
      <c r="Z291" s="56"/>
      <c r="AA291" s="56"/>
      <c r="AB291" s="56"/>
      <c r="AC291" s="56"/>
      <c r="AD291" s="56"/>
      <c r="AE291" s="57"/>
      <c r="AF291" s="479">
        <f t="shared" si="1005"/>
        <v>0</v>
      </c>
      <c r="AG291" s="55"/>
      <c r="AH291" s="289"/>
      <c r="AI291" s="56"/>
      <c r="AJ291" s="56"/>
      <c r="AK291" s="56"/>
      <c r="AL291" s="56"/>
      <c r="AM291" s="56"/>
      <c r="AN291" s="56"/>
      <c r="AO291" s="56"/>
      <c r="AP291" s="56"/>
      <c r="AQ291" s="57"/>
      <c r="AR291" s="183"/>
      <c r="AS291" s="124"/>
      <c r="AT291" s="124"/>
      <c r="AU291" s="124"/>
      <c r="AV291" s="124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97"/>
      <c r="BQ291" s="197"/>
      <c r="BR291" s="197"/>
      <c r="BS291" s="197"/>
      <c r="BT291" s="197"/>
      <c r="BU291" s="197"/>
      <c r="BV291" s="197"/>
      <c r="BW291" s="197"/>
      <c r="BX291" s="197"/>
      <c r="BY291" s="197"/>
      <c r="BZ291" s="197"/>
      <c r="CA291" s="197"/>
      <c r="CB291" s="197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</row>
    <row r="292" spans="1:136" s="24" customFormat="1" ht="15.75" hidden="1" customHeight="1" x14ac:dyDescent="0.25">
      <c r="A292" s="597">
        <v>329</v>
      </c>
      <c r="B292" s="597"/>
      <c r="C292" s="597"/>
      <c r="D292" s="598" t="s">
        <v>8</v>
      </c>
      <c r="E292" s="598"/>
      <c r="F292" s="598"/>
      <c r="G292" s="598"/>
      <c r="H292" s="22">
        <f t="shared" si="1002"/>
        <v>0</v>
      </c>
      <c r="I292" s="55"/>
      <c r="J292" s="289"/>
      <c r="K292" s="56"/>
      <c r="L292" s="56"/>
      <c r="M292" s="56"/>
      <c r="N292" s="56"/>
      <c r="O292" s="308"/>
      <c r="P292" s="213"/>
      <c r="Q292" s="213"/>
      <c r="R292" s="213"/>
      <c r="S292" s="213"/>
      <c r="T292" s="23">
        <f t="shared" si="1004"/>
        <v>0</v>
      </c>
      <c r="U292" s="55"/>
      <c r="V292" s="289"/>
      <c r="W292" s="56"/>
      <c r="X292" s="56"/>
      <c r="Y292" s="56"/>
      <c r="Z292" s="56"/>
      <c r="AA292" s="56"/>
      <c r="AB292" s="56"/>
      <c r="AC292" s="56"/>
      <c r="AD292" s="56"/>
      <c r="AE292" s="57"/>
      <c r="AF292" s="479">
        <f t="shared" si="1005"/>
        <v>0</v>
      </c>
      <c r="AG292" s="55"/>
      <c r="AH292" s="289"/>
      <c r="AI292" s="56"/>
      <c r="AJ292" s="56"/>
      <c r="AK292" s="56"/>
      <c r="AL292" s="56"/>
      <c r="AM292" s="56"/>
      <c r="AN292" s="56"/>
      <c r="AO292" s="56"/>
      <c r="AP292" s="56"/>
      <c r="AQ292" s="57"/>
      <c r="AR292" s="183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97"/>
      <c r="BQ292" s="197"/>
      <c r="BR292" s="197"/>
      <c r="BS292" s="197"/>
      <c r="BT292" s="197"/>
      <c r="BU292" s="197"/>
      <c r="BV292" s="197"/>
      <c r="BW292" s="197"/>
      <c r="BX292" s="197"/>
      <c r="BY292" s="197"/>
      <c r="BZ292" s="197"/>
      <c r="CA292" s="197"/>
      <c r="CB292" s="197"/>
      <c r="CC292" s="197"/>
      <c r="CD292" s="197"/>
      <c r="CE292" s="197"/>
      <c r="CF292" s="197"/>
      <c r="CG292" s="197"/>
      <c r="CH292" s="197"/>
      <c r="CI292" s="197"/>
      <c r="CJ292" s="197"/>
      <c r="CK292" s="197"/>
      <c r="CL292" s="197"/>
      <c r="CM292" s="197"/>
      <c r="CN292" s="197"/>
      <c r="CO292" s="197"/>
      <c r="CP292" s="197"/>
      <c r="CQ292" s="197"/>
      <c r="CR292" s="197"/>
      <c r="CS292" s="197"/>
      <c r="CT292" s="197"/>
      <c r="CU292" s="197"/>
      <c r="CV292" s="197"/>
      <c r="CW292" s="197"/>
      <c r="CX292" s="197"/>
      <c r="CY292" s="197"/>
      <c r="CZ292" s="197"/>
      <c r="DA292" s="197"/>
      <c r="DB292" s="197"/>
      <c r="DC292" s="197"/>
      <c r="DD292" s="197"/>
      <c r="DE292" s="197"/>
      <c r="DF292" s="197"/>
      <c r="DG292" s="197"/>
      <c r="DH292" s="197"/>
      <c r="DI292" s="197"/>
      <c r="DJ292" s="197"/>
      <c r="DK292" s="197"/>
      <c r="DL292" s="197"/>
      <c r="DM292" s="197"/>
      <c r="DN292" s="197"/>
      <c r="DO292" s="197"/>
      <c r="DP292" s="197"/>
      <c r="DQ292" s="197"/>
      <c r="DR292" s="197"/>
      <c r="DS292" s="197"/>
      <c r="DT292" s="197"/>
      <c r="DU292" s="197"/>
      <c r="DV292" s="197"/>
      <c r="DW292" s="197"/>
      <c r="DX292" s="197"/>
      <c r="DY292" s="197"/>
      <c r="DZ292" s="197"/>
      <c r="EA292" s="197"/>
      <c r="EB292" s="197"/>
      <c r="EC292" s="197"/>
      <c r="ED292" s="197"/>
      <c r="EE292" s="197"/>
      <c r="EF292" s="197"/>
    </row>
    <row r="293" spans="1:136" s="21" customFormat="1" ht="15.75" hidden="1" customHeight="1" x14ac:dyDescent="0.25">
      <c r="A293" s="596">
        <v>34</v>
      </c>
      <c r="B293" s="596"/>
      <c r="C293" s="35"/>
      <c r="D293" s="604" t="s">
        <v>9</v>
      </c>
      <c r="E293" s="604"/>
      <c r="F293" s="604"/>
      <c r="G293" s="595"/>
      <c r="H293" s="19">
        <f t="shared" si="1002"/>
        <v>0</v>
      </c>
      <c r="I293" s="52">
        <f>I294</f>
        <v>0</v>
      </c>
      <c r="J293" s="288">
        <f>J294</f>
        <v>0</v>
      </c>
      <c r="K293" s="53">
        <f t="shared" ref="K293:AQ293" si="1023">K294</f>
        <v>0</v>
      </c>
      <c r="L293" s="53">
        <f t="shared" si="1023"/>
        <v>0</v>
      </c>
      <c r="M293" s="53">
        <f t="shared" si="1023"/>
        <v>0</v>
      </c>
      <c r="N293" s="53">
        <f t="shared" si="1023"/>
        <v>0</v>
      </c>
      <c r="O293" s="307">
        <f t="shared" si="1023"/>
        <v>0</v>
      </c>
      <c r="P293" s="213"/>
      <c r="Q293" s="213"/>
      <c r="R293" s="213"/>
      <c r="S293" s="213"/>
      <c r="T293" s="19">
        <f t="shared" si="1004"/>
        <v>0</v>
      </c>
      <c r="U293" s="52"/>
      <c r="V293" s="288"/>
      <c r="W293" s="53"/>
      <c r="X293" s="53"/>
      <c r="Y293" s="53"/>
      <c r="Z293" s="53"/>
      <c r="AA293" s="53"/>
      <c r="AB293" s="53"/>
      <c r="AC293" s="53"/>
      <c r="AD293" s="53"/>
      <c r="AE293" s="54"/>
      <c r="AF293" s="478">
        <f t="shared" si="1005"/>
        <v>0</v>
      </c>
      <c r="AG293" s="52"/>
      <c r="AH293" s="288"/>
      <c r="AI293" s="53">
        <f t="shared" si="1023"/>
        <v>0</v>
      </c>
      <c r="AJ293" s="53">
        <f t="shared" si="1023"/>
        <v>0</v>
      </c>
      <c r="AK293" s="53">
        <f t="shared" si="1023"/>
        <v>0</v>
      </c>
      <c r="AL293" s="53">
        <f t="shared" si="1023"/>
        <v>0</v>
      </c>
      <c r="AM293" s="53">
        <f t="shared" si="1023"/>
        <v>0</v>
      </c>
      <c r="AN293" s="53">
        <f t="shared" si="1023"/>
        <v>0</v>
      </c>
      <c r="AO293" s="53">
        <f t="shared" si="1023"/>
        <v>0</v>
      </c>
      <c r="AP293" s="53">
        <f t="shared" si="1023"/>
        <v>0</v>
      </c>
      <c r="AQ293" s="54">
        <f t="shared" si="1023"/>
        <v>0</v>
      </c>
      <c r="AR293" s="183"/>
      <c r="AS293" s="196"/>
      <c r="AT293" s="196"/>
      <c r="AU293" s="438"/>
      <c r="AV293" s="438"/>
      <c r="AW293" s="124"/>
      <c r="AX293" s="124"/>
      <c r="AY293" s="124"/>
      <c r="AZ293" s="124"/>
      <c r="BA293" s="124"/>
      <c r="BB293" s="124"/>
      <c r="BC293" s="124"/>
      <c r="BD293" s="124"/>
      <c r="BE293" s="124"/>
      <c r="BF293" s="124"/>
      <c r="BG293" s="124"/>
      <c r="BH293" s="124"/>
      <c r="BI293" s="124"/>
      <c r="BJ293" s="124"/>
      <c r="BK293" s="124"/>
      <c r="BL293" s="124"/>
      <c r="BM293" s="124"/>
      <c r="BN293" s="124"/>
      <c r="BO293" s="124"/>
      <c r="BP293" s="201"/>
      <c r="BQ293" s="201"/>
      <c r="BR293" s="201"/>
      <c r="BS293" s="201"/>
      <c r="BT293" s="201"/>
      <c r="BU293" s="201"/>
      <c r="BV293" s="201"/>
      <c r="BW293" s="201"/>
      <c r="BX293" s="201"/>
      <c r="BY293" s="201"/>
      <c r="BZ293" s="201"/>
      <c r="CA293" s="201"/>
      <c r="CB293" s="201"/>
      <c r="CC293" s="201"/>
      <c r="CD293" s="201"/>
      <c r="CE293" s="201"/>
      <c r="CF293" s="201"/>
      <c r="CG293" s="201"/>
      <c r="CH293" s="201"/>
      <c r="CI293" s="201"/>
      <c r="CJ293" s="201"/>
      <c r="CK293" s="201"/>
      <c r="CL293" s="201"/>
      <c r="CM293" s="201"/>
      <c r="CN293" s="201"/>
      <c r="CO293" s="201"/>
      <c r="CP293" s="201"/>
      <c r="CQ293" s="201"/>
      <c r="CR293" s="201"/>
      <c r="CS293" s="201"/>
      <c r="CT293" s="201"/>
      <c r="CU293" s="201"/>
      <c r="CV293" s="201"/>
      <c r="CW293" s="201"/>
      <c r="CX293" s="201"/>
      <c r="CY293" s="201"/>
      <c r="CZ293" s="201"/>
      <c r="DA293" s="201"/>
      <c r="DB293" s="201"/>
      <c r="DC293" s="201"/>
      <c r="DD293" s="201"/>
      <c r="DE293" s="201"/>
      <c r="DF293" s="201"/>
      <c r="DG293" s="201"/>
      <c r="DH293" s="201"/>
      <c r="DI293" s="201"/>
      <c r="DJ293" s="201"/>
      <c r="DK293" s="201"/>
      <c r="DL293" s="201"/>
      <c r="DM293" s="201"/>
      <c r="DN293" s="201"/>
      <c r="DO293" s="201"/>
      <c r="DP293" s="201"/>
      <c r="DQ293" s="201"/>
      <c r="DR293" s="201"/>
      <c r="DS293" s="201"/>
      <c r="DT293" s="201"/>
      <c r="DU293" s="201"/>
      <c r="DV293" s="201"/>
      <c r="DW293" s="201"/>
      <c r="DX293" s="201"/>
      <c r="DY293" s="201"/>
      <c r="DZ293" s="201"/>
      <c r="EA293" s="201"/>
      <c r="EB293" s="201"/>
      <c r="EC293" s="201"/>
      <c r="ED293" s="201"/>
      <c r="EE293" s="201"/>
      <c r="EF293" s="201"/>
    </row>
    <row r="294" spans="1:136" s="24" customFormat="1" ht="15.75" hidden="1" customHeight="1" x14ac:dyDescent="0.25">
      <c r="A294" s="597">
        <v>343</v>
      </c>
      <c r="B294" s="597"/>
      <c r="C294" s="597"/>
      <c r="D294" s="598" t="s">
        <v>10</v>
      </c>
      <c r="E294" s="598"/>
      <c r="F294" s="598"/>
      <c r="G294" s="598"/>
      <c r="H294" s="22">
        <f t="shared" si="1002"/>
        <v>0</v>
      </c>
      <c r="I294" s="55"/>
      <c r="J294" s="289"/>
      <c r="K294" s="56"/>
      <c r="L294" s="56"/>
      <c r="M294" s="56"/>
      <c r="N294" s="56"/>
      <c r="O294" s="308"/>
      <c r="P294" s="213"/>
      <c r="Q294" s="213"/>
      <c r="R294" s="213"/>
      <c r="S294" s="213"/>
      <c r="T294" s="23">
        <f t="shared" si="1004"/>
        <v>0</v>
      </c>
      <c r="U294" s="55"/>
      <c r="V294" s="289"/>
      <c r="W294" s="56"/>
      <c r="X294" s="56"/>
      <c r="Y294" s="56"/>
      <c r="Z294" s="56"/>
      <c r="AA294" s="56"/>
      <c r="AB294" s="56"/>
      <c r="AC294" s="56"/>
      <c r="AD294" s="56"/>
      <c r="AE294" s="57"/>
      <c r="AF294" s="479">
        <f t="shared" si="1005"/>
        <v>0</v>
      </c>
      <c r="AG294" s="55"/>
      <c r="AH294" s="289"/>
      <c r="AI294" s="56"/>
      <c r="AJ294" s="56"/>
      <c r="AK294" s="56"/>
      <c r="AL294" s="56"/>
      <c r="AM294" s="56"/>
      <c r="AN294" s="56"/>
      <c r="AO294" s="56"/>
      <c r="AP294" s="56"/>
      <c r="AQ294" s="57"/>
      <c r="AR294" s="183"/>
      <c r="AS294" s="124"/>
      <c r="AT294" s="124"/>
      <c r="AU294" s="124"/>
      <c r="AV294" s="124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</row>
    <row r="295" spans="1:136" s="18" customFormat="1" ht="15.75" hidden="1" customHeight="1" x14ac:dyDescent="0.25">
      <c r="A295" s="20">
        <v>4</v>
      </c>
      <c r="B295" s="38"/>
      <c r="C295" s="38"/>
      <c r="D295" s="594" t="s">
        <v>17</v>
      </c>
      <c r="E295" s="594"/>
      <c r="F295" s="594"/>
      <c r="G295" s="595"/>
      <c r="H295" s="19">
        <f t="shared" si="1002"/>
        <v>0</v>
      </c>
      <c r="I295" s="52">
        <f>I296</f>
        <v>0</v>
      </c>
      <c r="J295" s="288">
        <f>J296</f>
        <v>0</v>
      </c>
      <c r="K295" s="53">
        <f t="shared" ref="K295:AQ295" si="1024">K296</f>
        <v>0</v>
      </c>
      <c r="L295" s="53">
        <f t="shared" si="1024"/>
        <v>0</v>
      </c>
      <c r="M295" s="53">
        <f t="shared" si="1024"/>
        <v>0</v>
      </c>
      <c r="N295" s="53">
        <f t="shared" si="1024"/>
        <v>0</v>
      </c>
      <c r="O295" s="307">
        <f t="shared" si="1024"/>
        <v>0</v>
      </c>
      <c r="P295" s="213"/>
      <c r="Q295" s="213"/>
      <c r="R295" s="213"/>
      <c r="S295" s="213"/>
      <c r="T295" s="19">
        <f t="shared" si="1004"/>
        <v>0</v>
      </c>
      <c r="U295" s="52"/>
      <c r="V295" s="288"/>
      <c r="W295" s="53"/>
      <c r="X295" s="53"/>
      <c r="Y295" s="53"/>
      <c r="Z295" s="53"/>
      <c r="AA295" s="53"/>
      <c r="AB295" s="53"/>
      <c r="AC295" s="53"/>
      <c r="AD295" s="53"/>
      <c r="AE295" s="54"/>
      <c r="AF295" s="478">
        <f t="shared" si="1005"/>
        <v>0</v>
      </c>
      <c r="AG295" s="52"/>
      <c r="AH295" s="288"/>
      <c r="AI295" s="53">
        <f t="shared" si="1024"/>
        <v>0</v>
      </c>
      <c r="AJ295" s="53">
        <f t="shared" si="1024"/>
        <v>0</v>
      </c>
      <c r="AK295" s="53">
        <f t="shared" si="1024"/>
        <v>0</v>
      </c>
      <c r="AL295" s="53">
        <f t="shared" si="1024"/>
        <v>0</v>
      </c>
      <c r="AM295" s="53">
        <f t="shared" si="1024"/>
        <v>0</v>
      </c>
      <c r="AN295" s="53">
        <f t="shared" si="1024"/>
        <v>0</v>
      </c>
      <c r="AO295" s="53">
        <f t="shared" si="1024"/>
        <v>0</v>
      </c>
      <c r="AP295" s="53">
        <f>AP296</f>
        <v>0</v>
      </c>
      <c r="AQ295" s="54">
        <f t="shared" si="1024"/>
        <v>0</v>
      </c>
      <c r="AR295" s="183"/>
      <c r="AS295" s="108"/>
      <c r="AT295" s="108"/>
      <c r="AU295" s="108"/>
      <c r="AV295" s="108"/>
      <c r="AW295" s="193"/>
      <c r="AX295" s="193"/>
      <c r="AY295" s="193"/>
      <c r="AZ295" s="193"/>
      <c r="BA295" s="193"/>
      <c r="BB295" s="193"/>
      <c r="BC295" s="193"/>
      <c r="BD295" s="193"/>
      <c r="BE295" s="193"/>
      <c r="BF295" s="193"/>
      <c r="BG295" s="193"/>
      <c r="BH295" s="193"/>
      <c r="BI295" s="193"/>
      <c r="BJ295" s="193"/>
      <c r="BK295" s="193"/>
      <c r="BL295" s="193"/>
      <c r="BM295" s="193"/>
      <c r="BN295" s="193"/>
      <c r="BO295" s="193"/>
      <c r="BP295" s="200"/>
      <c r="BQ295" s="200"/>
      <c r="BR295" s="200"/>
      <c r="BS295" s="200"/>
      <c r="BT295" s="200"/>
      <c r="BU295" s="200"/>
      <c r="BV295" s="200"/>
      <c r="BW295" s="200"/>
      <c r="BX295" s="200"/>
      <c r="BY295" s="200"/>
      <c r="BZ295" s="200"/>
      <c r="CA295" s="200"/>
      <c r="CB295" s="200"/>
      <c r="CC295" s="200"/>
      <c r="CD295" s="200"/>
      <c r="CE295" s="200"/>
      <c r="CF295" s="200"/>
      <c r="CG295" s="200"/>
      <c r="CH295" s="200"/>
      <c r="CI295" s="200"/>
      <c r="CJ295" s="200"/>
      <c r="CK295" s="200"/>
      <c r="CL295" s="200"/>
      <c r="CM295" s="200"/>
      <c r="CN295" s="200"/>
      <c r="CO295" s="200"/>
      <c r="CP295" s="200"/>
      <c r="CQ295" s="200"/>
      <c r="CR295" s="200"/>
      <c r="CS295" s="200"/>
      <c r="CT295" s="200"/>
      <c r="CU295" s="200"/>
      <c r="CV295" s="200"/>
      <c r="CW295" s="200"/>
      <c r="CX295" s="200"/>
      <c r="CY295" s="200"/>
      <c r="CZ295" s="200"/>
      <c r="DA295" s="200"/>
      <c r="DB295" s="200"/>
      <c r="DC295" s="200"/>
      <c r="DD295" s="200"/>
      <c r="DE295" s="200"/>
      <c r="DF295" s="200"/>
      <c r="DG295" s="200"/>
      <c r="DH295" s="200"/>
      <c r="DI295" s="200"/>
      <c r="DJ295" s="200"/>
      <c r="DK295" s="200"/>
      <c r="DL295" s="200"/>
      <c r="DM295" s="200"/>
      <c r="DN295" s="200"/>
      <c r="DO295" s="200"/>
      <c r="DP295" s="200"/>
      <c r="DQ295" s="200"/>
      <c r="DR295" s="200"/>
      <c r="DS295" s="200"/>
      <c r="DT295" s="200"/>
      <c r="DU295" s="200"/>
      <c r="DV295" s="200"/>
      <c r="DW295" s="200"/>
      <c r="DX295" s="200"/>
      <c r="DY295" s="200"/>
      <c r="DZ295" s="200"/>
      <c r="EA295" s="200"/>
      <c r="EB295" s="200"/>
      <c r="EC295" s="200"/>
      <c r="ED295" s="200"/>
      <c r="EE295" s="200"/>
      <c r="EF295" s="200"/>
    </row>
    <row r="296" spans="1:136" s="21" customFormat="1" ht="24.75" hidden="1" customHeight="1" x14ac:dyDescent="0.25">
      <c r="A296" s="596">
        <v>42</v>
      </c>
      <c r="B296" s="596"/>
      <c r="C296" s="20"/>
      <c r="D296" s="604" t="s">
        <v>45</v>
      </c>
      <c r="E296" s="604"/>
      <c r="F296" s="604"/>
      <c r="G296" s="595"/>
      <c r="H296" s="19">
        <f t="shared" si="1002"/>
        <v>0</v>
      </c>
      <c r="I296" s="52">
        <f>SUM(I297:I298)</f>
        <v>0</v>
      </c>
      <c r="J296" s="288">
        <f>SUM(J297:J298)</f>
        <v>0</v>
      </c>
      <c r="K296" s="53">
        <f t="shared" ref="K296:N296" si="1025">SUM(K297:K298)</f>
        <v>0</v>
      </c>
      <c r="L296" s="53">
        <f t="shared" si="1025"/>
        <v>0</v>
      </c>
      <c r="M296" s="53">
        <f t="shared" si="1025"/>
        <v>0</v>
      </c>
      <c r="N296" s="53">
        <f t="shared" si="1025"/>
        <v>0</v>
      </c>
      <c r="O296" s="307">
        <f t="shared" ref="O296" si="1026">SUM(O297:O298)</f>
        <v>0</v>
      </c>
      <c r="P296" s="213"/>
      <c r="Q296" s="213"/>
      <c r="R296" s="213"/>
      <c r="S296" s="213"/>
      <c r="T296" s="19">
        <f t="shared" si="1004"/>
        <v>0</v>
      </c>
      <c r="U296" s="52"/>
      <c r="V296" s="288"/>
      <c r="W296" s="53"/>
      <c r="X296" s="53"/>
      <c r="Y296" s="53"/>
      <c r="Z296" s="53"/>
      <c r="AA296" s="53"/>
      <c r="AB296" s="53"/>
      <c r="AC296" s="53"/>
      <c r="AD296" s="53"/>
      <c r="AE296" s="54"/>
      <c r="AF296" s="478">
        <f t="shared" si="1005"/>
        <v>0</v>
      </c>
      <c r="AG296" s="52"/>
      <c r="AH296" s="288"/>
      <c r="AI296" s="53">
        <f t="shared" ref="AI296:AO296" si="1027">SUM(AI297:AI298)</f>
        <v>0</v>
      </c>
      <c r="AJ296" s="53">
        <f t="shared" si="1027"/>
        <v>0</v>
      </c>
      <c r="AK296" s="53">
        <f t="shared" si="1027"/>
        <v>0</v>
      </c>
      <c r="AL296" s="53">
        <f t="shared" si="1027"/>
        <v>0</v>
      </c>
      <c r="AM296" s="53">
        <f t="shared" ref="AM296" si="1028">SUM(AM297:AM298)</f>
        <v>0</v>
      </c>
      <c r="AN296" s="53">
        <f t="shared" si="1027"/>
        <v>0</v>
      </c>
      <c r="AO296" s="53">
        <f t="shared" si="1027"/>
        <v>0</v>
      </c>
      <c r="AP296" s="53">
        <f>SUM(AP297:AP298)</f>
        <v>0</v>
      </c>
      <c r="AQ296" s="54">
        <f t="shared" ref="AQ296" si="1029">SUM(AQ297:AQ298)</f>
        <v>0</v>
      </c>
      <c r="AR296" s="183"/>
      <c r="AS296" s="108"/>
      <c r="AT296" s="108"/>
      <c r="AU296" s="108"/>
      <c r="AV296" s="108"/>
      <c r="AW296" s="124"/>
      <c r="AX296" s="124"/>
      <c r="AY296" s="124"/>
      <c r="AZ296" s="124"/>
      <c r="BA296" s="124"/>
      <c r="BB296" s="124"/>
      <c r="BC296" s="124"/>
      <c r="BD296" s="124"/>
      <c r="BE296" s="124"/>
      <c r="BF296" s="124"/>
      <c r="BG296" s="124"/>
      <c r="BH296" s="124"/>
      <c r="BI296" s="124"/>
      <c r="BJ296" s="124"/>
      <c r="BK296" s="124"/>
      <c r="BL296" s="124"/>
      <c r="BM296" s="124"/>
      <c r="BN296" s="124"/>
      <c r="BO296" s="124"/>
      <c r="BP296" s="201"/>
      <c r="BQ296" s="201"/>
      <c r="BR296" s="201"/>
      <c r="BS296" s="201"/>
      <c r="BT296" s="201"/>
      <c r="BU296" s="201"/>
      <c r="BV296" s="201"/>
      <c r="BW296" s="201"/>
      <c r="BX296" s="201"/>
      <c r="BY296" s="201"/>
      <c r="BZ296" s="201"/>
      <c r="CA296" s="201"/>
      <c r="CB296" s="201"/>
      <c r="CC296" s="201"/>
      <c r="CD296" s="201"/>
      <c r="CE296" s="201"/>
      <c r="CF296" s="201"/>
      <c r="CG296" s="201"/>
      <c r="CH296" s="201"/>
      <c r="CI296" s="201"/>
      <c r="CJ296" s="201"/>
      <c r="CK296" s="201"/>
      <c r="CL296" s="201"/>
      <c r="CM296" s="201"/>
      <c r="CN296" s="201"/>
      <c r="CO296" s="201"/>
      <c r="CP296" s="201"/>
      <c r="CQ296" s="201"/>
      <c r="CR296" s="201"/>
      <c r="CS296" s="201"/>
      <c r="CT296" s="201"/>
      <c r="CU296" s="201"/>
      <c r="CV296" s="201"/>
      <c r="CW296" s="201"/>
      <c r="CX296" s="201"/>
      <c r="CY296" s="201"/>
      <c r="CZ296" s="201"/>
      <c r="DA296" s="201"/>
      <c r="DB296" s="201"/>
      <c r="DC296" s="201"/>
      <c r="DD296" s="201"/>
      <c r="DE296" s="201"/>
      <c r="DF296" s="201"/>
      <c r="DG296" s="201"/>
      <c r="DH296" s="201"/>
      <c r="DI296" s="201"/>
      <c r="DJ296" s="201"/>
      <c r="DK296" s="201"/>
      <c r="DL296" s="201"/>
      <c r="DM296" s="201"/>
      <c r="DN296" s="201"/>
      <c r="DO296" s="201"/>
      <c r="DP296" s="201"/>
      <c r="DQ296" s="201"/>
      <c r="DR296" s="201"/>
      <c r="DS296" s="201"/>
      <c r="DT296" s="201"/>
      <c r="DU296" s="201"/>
      <c r="DV296" s="201"/>
      <c r="DW296" s="201"/>
      <c r="DX296" s="201"/>
      <c r="DY296" s="201"/>
      <c r="DZ296" s="201"/>
      <c r="EA296" s="201"/>
      <c r="EB296" s="201"/>
      <c r="EC296" s="201"/>
      <c r="ED296" s="201"/>
      <c r="EE296" s="201"/>
      <c r="EF296" s="201"/>
    </row>
    <row r="297" spans="1:136" s="24" customFormat="1" ht="15.75" hidden="1" customHeight="1" x14ac:dyDescent="0.25">
      <c r="A297" s="597">
        <v>422</v>
      </c>
      <c r="B297" s="597"/>
      <c r="C297" s="597"/>
      <c r="D297" s="598" t="s">
        <v>11</v>
      </c>
      <c r="E297" s="598"/>
      <c r="F297" s="598"/>
      <c r="G297" s="598"/>
      <c r="H297" s="22">
        <f t="shared" si="1002"/>
        <v>0</v>
      </c>
      <c r="I297" s="55"/>
      <c r="J297" s="289"/>
      <c r="K297" s="56"/>
      <c r="L297" s="56"/>
      <c r="M297" s="56"/>
      <c r="N297" s="56"/>
      <c r="O297" s="308"/>
      <c r="P297" s="213"/>
      <c r="Q297" s="213"/>
      <c r="R297" s="213"/>
      <c r="S297" s="213"/>
      <c r="T297" s="23">
        <f t="shared" si="1004"/>
        <v>0</v>
      </c>
      <c r="U297" s="55"/>
      <c r="V297" s="289"/>
      <c r="W297" s="56"/>
      <c r="X297" s="56"/>
      <c r="Y297" s="56"/>
      <c r="Z297" s="56"/>
      <c r="AA297" s="56"/>
      <c r="AB297" s="56"/>
      <c r="AC297" s="56"/>
      <c r="AD297" s="56"/>
      <c r="AE297" s="57"/>
      <c r="AF297" s="479">
        <f t="shared" si="1005"/>
        <v>0</v>
      </c>
      <c r="AG297" s="55"/>
      <c r="AH297" s="289"/>
      <c r="AI297" s="56"/>
      <c r="AJ297" s="56"/>
      <c r="AK297" s="56"/>
      <c r="AL297" s="56"/>
      <c r="AM297" s="56"/>
      <c r="AN297" s="56"/>
      <c r="AO297" s="56"/>
      <c r="AP297" s="56"/>
      <c r="AQ297" s="57"/>
      <c r="AR297" s="183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197"/>
      <c r="BQ297" s="197"/>
      <c r="BR297" s="197"/>
      <c r="BS297" s="197"/>
      <c r="BT297" s="197"/>
      <c r="BU297" s="197"/>
      <c r="BV297" s="197"/>
      <c r="BW297" s="197"/>
      <c r="BX297" s="197"/>
      <c r="BY297" s="197"/>
      <c r="BZ297" s="197"/>
      <c r="CA297" s="197"/>
      <c r="CB297" s="197"/>
      <c r="CC297" s="197"/>
      <c r="CD297" s="197"/>
      <c r="CE297" s="197"/>
      <c r="CF297" s="197"/>
      <c r="CG297" s="197"/>
      <c r="CH297" s="197"/>
      <c r="CI297" s="197"/>
      <c r="CJ297" s="197"/>
      <c r="CK297" s="197"/>
      <c r="CL297" s="197"/>
      <c r="CM297" s="197"/>
      <c r="CN297" s="197"/>
      <c r="CO297" s="197"/>
      <c r="CP297" s="197"/>
      <c r="CQ297" s="197"/>
      <c r="CR297" s="197"/>
      <c r="CS297" s="197"/>
      <c r="CT297" s="197"/>
      <c r="CU297" s="197"/>
      <c r="CV297" s="197"/>
      <c r="CW297" s="197"/>
      <c r="CX297" s="197"/>
      <c r="CY297" s="197"/>
      <c r="CZ297" s="197"/>
      <c r="DA297" s="197"/>
      <c r="DB297" s="197"/>
      <c r="DC297" s="197"/>
      <c r="DD297" s="197"/>
      <c r="DE297" s="197"/>
      <c r="DF297" s="197"/>
      <c r="DG297" s="197"/>
      <c r="DH297" s="197"/>
      <c r="DI297" s="197"/>
      <c r="DJ297" s="197"/>
      <c r="DK297" s="197"/>
      <c r="DL297" s="197"/>
      <c r="DM297" s="197"/>
      <c r="DN297" s="197"/>
      <c r="DO297" s="197"/>
      <c r="DP297" s="197"/>
      <c r="DQ297" s="197"/>
      <c r="DR297" s="197"/>
      <c r="DS297" s="197"/>
      <c r="DT297" s="197"/>
      <c r="DU297" s="197"/>
      <c r="DV297" s="197"/>
      <c r="DW297" s="197"/>
      <c r="DX297" s="197"/>
      <c r="DY297" s="197"/>
      <c r="DZ297" s="197"/>
      <c r="EA297" s="197"/>
      <c r="EB297" s="197"/>
      <c r="EC297" s="197"/>
      <c r="ED297" s="197"/>
      <c r="EE297" s="197"/>
      <c r="EF297" s="197"/>
    </row>
    <row r="298" spans="1:136" s="24" customFormat="1" ht="29.25" hidden="1" customHeight="1" x14ac:dyDescent="0.25">
      <c r="A298" s="597">
        <v>424</v>
      </c>
      <c r="B298" s="597"/>
      <c r="C298" s="597"/>
      <c r="D298" s="598" t="s">
        <v>46</v>
      </c>
      <c r="E298" s="598"/>
      <c r="F298" s="598"/>
      <c r="G298" s="598"/>
      <c r="H298" s="22">
        <f t="shared" si="1002"/>
        <v>0</v>
      </c>
      <c r="I298" s="55"/>
      <c r="J298" s="289"/>
      <c r="K298" s="56"/>
      <c r="L298" s="56"/>
      <c r="M298" s="56"/>
      <c r="N298" s="56"/>
      <c r="O298" s="308"/>
      <c r="P298" s="213"/>
      <c r="Q298" s="213"/>
      <c r="R298" s="213"/>
      <c r="S298" s="213"/>
      <c r="T298" s="23">
        <f t="shared" si="1004"/>
        <v>0</v>
      </c>
      <c r="U298" s="55"/>
      <c r="V298" s="289"/>
      <c r="W298" s="56"/>
      <c r="X298" s="56"/>
      <c r="Y298" s="56"/>
      <c r="Z298" s="56"/>
      <c r="AA298" s="56"/>
      <c r="AB298" s="56"/>
      <c r="AC298" s="56"/>
      <c r="AD298" s="56"/>
      <c r="AE298" s="57"/>
      <c r="AF298" s="479">
        <f t="shared" si="1005"/>
        <v>0</v>
      </c>
      <c r="AG298" s="55"/>
      <c r="AH298" s="289"/>
      <c r="AI298" s="56"/>
      <c r="AJ298" s="56"/>
      <c r="AK298" s="56"/>
      <c r="AL298" s="56"/>
      <c r="AM298" s="56"/>
      <c r="AN298" s="56"/>
      <c r="AO298" s="56"/>
      <c r="AP298" s="56"/>
      <c r="AQ298" s="57"/>
      <c r="AR298" s="183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197"/>
      <c r="BQ298" s="197"/>
      <c r="BR298" s="197"/>
      <c r="BS298" s="197"/>
      <c r="BT298" s="197"/>
      <c r="BU298" s="197"/>
      <c r="BV298" s="197"/>
      <c r="BW298" s="197"/>
      <c r="BX298" s="197"/>
      <c r="BY298" s="197"/>
      <c r="BZ298" s="197"/>
      <c r="CA298" s="197"/>
      <c r="CB298" s="197"/>
      <c r="CC298" s="197"/>
      <c r="CD298" s="197"/>
      <c r="CE298" s="197"/>
      <c r="CF298" s="197"/>
      <c r="CG298" s="197"/>
      <c r="CH298" s="197"/>
      <c r="CI298" s="197"/>
      <c r="CJ298" s="197"/>
      <c r="CK298" s="197"/>
      <c r="CL298" s="197"/>
      <c r="CM298" s="197"/>
      <c r="CN298" s="197"/>
      <c r="CO298" s="197"/>
      <c r="CP298" s="197"/>
      <c r="CQ298" s="197"/>
      <c r="CR298" s="197"/>
      <c r="CS298" s="197"/>
      <c r="CT298" s="197"/>
      <c r="CU298" s="197"/>
      <c r="CV298" s="197"/>
      <c r="CW298" s="197"/>
      <c r="CX298" s="197"/>
      <c r="CY298" s="197"/>
      <c r="CZ298" s="197"/>
      <c r="DA298" s="197"/>
      <c r="DB298" s="197"/>
      <c r="DC298" s="197"/>
      <c r="DD298" s="197"/>
      <c r="DE298" s="197"/>
      <c r="DF298" s="197"/>
      <c r="DG298" s="197"/>
      <c r="DH298" s="197"/>
      <c r="DI298" s="197"/>
      <c r="DJ298" s="197"/>
      <c r="DK298" s="197"/>
      <c r="DL298" s="197"/>
      <c r="DM298" s="197"/>
      <c r="DN298" s="197"/>
      <c r="DO298" s="197"/>
      <c r="DP298" s="197"/>
      <c r="DQ298" s="197"/>
      <c r="DR298" s="197"/>
      <c r="DS298" s="197"/>
      <c r="DT298" s="197"/>
      <c r="DU298" s="197"/>
      <c r="DV298" s="197"/>
      <c r="DW298" s="197"/>
      <c r="DX298" s="197"/>
      <c r="DY298" s="197"/>
      <c r="DZ298" s="197"/>
      <c r="EA298" s="197"/>
      <c r="EB298" s="197"/>
      <c r="EC298" s="197"/>
      <c r="ED298" s="197"/>
      <c r="EE298" s="197"/>
      <c r="EF298" s="197"/>
    </row>
    <row r="299" spans="1:136" ht="0" hidden="1" customHeight="1" x14ac:dyDescent="0.25">
      <c r="P299" s="213"/>
      <c r="Q299" s="213"/>
      <c r="R299" s="213"/>
      <c r="S299" s="213"/>
    </row>
    <row r="300" spans="1:136" ht="0" hidden="1" customHeight="1" x14ac:dyDescent="0.25">
      <c r="P300" s="213"/>
      <c r="Q300" s="213"/>
      <c r="R300" s="213"/>
      <c r="S300" s="213"/>
    </row>
    <row r="301" spans="1:136" ht="0" hidden="1" customHeight="1" x14ac:dyDescent="0.25">
      <c r="P301" s="213"/>
      <c r="Q301" s="213"/>
      <c r="R301" s="213"/>
      <c r="S301" s="213"/>
    </row>
    <row r="302" spans="1:136" ht="0" hidden="1" customHeight="1" x14ac:dyDescent="0.25">
      <c r="P302" s="213"/>
      <c r="Q302" s="213"/>
      <c r="R302" s="213"/>
      <c r="S302" s="213"/>
    </row>
    <row r="303" spans="1:136" ht="0" hidden="1" customHeight="1" x14ac:dyDescent="0.25">
      <c r="P303" s="213"/>
      <c r="Q303" s="213"/>
      <c r="R303" s="213"/>
      <c r="S303" s="213"/>
    </row>
    <row r="304" spans="1:136" ht="0" hidden="1" customHeight="1" x14ac:dyDescent="0.25">
      <c r="P304" s="213"/>
      <c r="Q304" s="213"/>
      <c r="R304" s="213"/>
      <c r="S304" s="213"/>
    </row>
    <row r="305" spans="1:44" ht="0" hidden="1" customHeight="1" x14ac:dyDescent="0.25">
      <c r="P305" s="213"/>
      <c r="Q305" s="213"/>
      <c r="R305" s="213"/>
      <c r="S305" s="213"/>
    </row>
    <row r="306" spans="1:44" ht="0" hidden="1" customHeight="1" x14ac:dyDescent="0.25">
      <c r="P306" s="213"/>
      <c r="Q306" s="213"/>
      <c r="R306" s="213"/>
      <c r="S306" s="213"/>
    </row>
    <row r="307" spans="1:44" ht="0" hidden="1" customHeight="1" x14ac:dyDescent="0.25">
      <c r="P307" s="213"/>
      <c r="Q307" s="213"/>
      <c r="R307" s="213"/>
      <c r="S307" s="213"/>
    </row>
    <row r="308" spans="1:44" ht="0" hidden="1" customHeight="1" x14ac:dyDescent="0.25">
      <c r="P308" s="213"/>
      <c r="Q308" s="213"/>
      <c r="R308" s="213"/>
      <c r="S308" s="213"/>
    </row>
    <row r="309" spans="1:44" ht="0" hidden="1" customHeight="1" x14ac:dyDescent="0.25">
      <c r="P309" s="213"/>
      <c r="Q309" s="213"/>
      <c r="R309" s="213"/>
      <c r="S309" s="213"/>
    </row>
    <row r="310" spans="1:44" ht="0" hidden="1" customHeight="1" x14ac:dyDescent="0.25">
      <c r="P310" s="213"/>
      <c r="Q310" s="213"/>
      <c r="R310" s="213"/>
      <c r="S310" s="213"/>
    </row>
    <row r="311" spans="1:44" ht="0" hidden="1" customHeight="1" x14ac:dyDescent="0.25">
      <c r="P311" s="213"/>
      <c r="Q311" s="213"/>
      <c r="R311" s="213"/>
      <c r="S311" s="213"/>
    </row>
    <row r="312" spans="1:44" ht="0" hidden="1" customHeight="1" x14ac:dyDescent="0.25">
      <c r="P312" s="213"/>
      <c r="Q312" s="213"/>
      <c r="R312" s="213"/>
      <c r="S312" s="213"/>
    </row>
    <row r="313" spans="1:44" ht="0" hidden="1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13"/>
      <c r="Q313" s="213"/>
      <c r="R313" s="213"/>
      <c r="S313" s="213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98"/>
    </row>
    <row r="314" spans="1:44" ht="0" hidden="1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13"/>
      <c r="Q314" s="213"/>
      <c r="R314" s="213"/>
      <c r="S314" s="213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98"/>
    </row>
    <row r="315" spans="1:44" ht="0" hidden="1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13"/>
      <c r="Q315" s="213"/>
      <c r="R315" s="213"/>
      <c r="S315" s="213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98"/>
    </row>
    <row r="316" spans="1:44" ht="0" hidden="1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13"/>
      <c r="Q316" s="213"/>
      <c r="R316" s="213"/>
      <c r="S316" s="213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198"/>
    </row>
    <row r="317" spans="1:44" ht="0" hidden="1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13"/>
      <c r="Q317" s="213"/>
      <c r="R317" s="213"/>
      <c r="S317" s="213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198"/>
    </row>
    <row r="318" spans="1:44" ht="0" hidden="1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13"/>
      <c r="Q318" s="213"/>
      <c r="R318" s="213"/>
      <c r="S318" s="213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198"/>
    </row>
    <row r="319" spans="1:44" ht="0" hidden="1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13"/>
      <c r="Q319" s="213"/>
      <c r="R319" s="213"/>
      <c r="S319" s="213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198"/>
    </row>
    <row r="320" spans="1:44" ht="0" hidden="1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13"/>
      <c r="Q320" s="213"/>
      <c r="R320" s="213"/>
      <c r="S320" s="213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98"/>
    </row>
    <row r="321" spans="1:44" ht="0" hidden="1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13"/>
      <c r="Q321" s="213"/>
      <c r="R321" s="213"/>
      <c r="S321" s="213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98"/>
    </row>
    <row r="322" spans="1:44" ht="0" hidden="1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13"/>
      <c r="Q322" s="213"/>
      <c r="R322" s="213"/>
      <c r="S322" s="213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198"/>
    </row>
    <row r="323" spans="1:44" ht="0" hidden="1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13"/>
      <c r="Q323" s="213"/>
      <c r="R323" s="213"/>
      <c r="S323" s="213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98"/>
    </row>
    <row r="324" spans="1:44" ht="0" hidden="1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13"/>
      <c r="Q324" s="213"/>
      <c r="R324" s="213"/>
      <c r="S324" s="213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198"/>
    </row>
    <row r="325" spans="1:44" ht="0" hidden="1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13"/>
      <c r="Q325" s="213"/>
      <c r="R325" s="213"/>
      <c r="S325" s="213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98"/>
    </row>
    <row r="326" spans="1:44" ht="0" hidden="1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13"/>
      <c r="Q326" s="213"/>
      <c r="R326" s="213"/>
      <c r="S326" s="213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198"/>
    </row>
    <row r="327" spans="1:44" ht="0" hidden="1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13"/>
      <c r="Q327" s="213"/>
      <c r="R327" s="213"/>
      <c r="S327" s="213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98"/>
    </row>
    <row r="328" spans="1:44" ht="0" hidden="1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13"/>
      <c r="Q328" s="213"/>
      <c r="R328" s="213"/>
      <c r="S328" s="213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98"/>
    </row>
    <row r="329" spans="1:44" ht="0" hidden="1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13"/>
      <c r="Q329" s="213"/>
      <c r="R329" s="213"/>
      <c r="S329" s="213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98"/>
    </row>
    <row r="330" spans="1:44" ht="0" hidden="1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13"/>
      <c r="Q330" s="213"/>
      <c r="R330" s="213"/>
      <c r="S330" s="213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98"/>
    </row>
    <row r="331" spans="1:44" ht="0" hidden="1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72"/>
      <c r="K331" s="3"/>
      <c r="L331" s="3"/>
      <c r="M331" s="3"/>
      <c r="N331" s="3"/>
      <c r="O331" s="72"/>
      <c r="P331" s="213"/>
      <c r="Q331" s="213"/>
      <c r="R331" s="213"/>
      <c r="S331" s="213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198"/>
    </row>
    <row r="332" spans="1:44" ht="0" hidden="1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72"/>
      <c r="K332" s="3"/>
      <c r="L332" s="3"/>
      <c r="M332" s="3"/>
      <c r="N332" s="3"/>
      <c r="O332" s="72"/>
      <c r="P332" s="213"/>
      <c r="Q332" s="213"/>
      <c r="R332" s="213"/>
      <c r="S332" s="213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198"/>
    </row>
    <row r="333" spans="1:44" ht="0" hidden="1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72"/>
      <c r="K333" s="3"/>
      <c r="L333" s="3"/>
      <c r="M333" s="3"/>
      <c r="N333" s="3"/>
      <c r="O333" s="72"/>
      <c r="P333" s="213"/>
      <c r="Q333" s="213"/>
      <c r="R333" s="213"/>
      <c r="S333" s="213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198"/>
    </row>
    <row r="334" spans="1:44" ht="0" hidden="1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72"/>
      <c r="K334" s="3"/>
      <c r="L334" s="3"/>
      <c r="M334" s="3"/>
      <c r="N334" s="3"/>
      <c r="O334" s="72"/>
      <c r="P334" s="213"/>
      <c r="Q334" s="213"/>
      <c r="R334" s="213"/>
      <c r="S334" s="213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198"/>
    </row>
    <row r="335" spans="1:44" ht="0" hidden="1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72"/>
      <c r="K335" s="3"/>
      <c r="L335" s="3"/>
      <c r="M335" s="3"/>
      <c r="N335" s="3"/>
      <c r="O335" s="72"/>
      <c r="P335" s="213"/>
      <c r="Q335" s="213"/>
      <c r="R335" s="213"/>
      <c r="S335" s="213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198"/>
    </row>
    <row r="336" spans="1:44" ht="0" hidden="1" customHeight="1" x14ac:dyDescent="0.25"/>
    <row r="337" ht="0" hidden="1" customHeight="1" x14ac:dyDescent="0.25"/>
  </sheetData>
  <sheetProtection password="8306" sheet="1" objects="1" scenarios="1" formatCells="0" formatColumns="0" formatRows="0"/>
  <mergeCells count="406">
    <mergeCell ref="A129:B129"/>
    <mergeCell ref="D129:G129"/>
    <mergeCell ref="D130:G130"/>
    <mergeCell ref="D205:G205"/>
    <mergeCell ref="D206:G206"/>
    <mergeCell ref="A188:C188"/>
    <mergeCell ref="D189:G189"/>
    <mergeCell ref="A190:B190"/>
    <mergeCell ref="D190:G190"/>
    <mergeCell ref="D191:G191"/>
    <mergeCell ref="D192:G192"/>
    <mergeCell ref="D193:G193"/>
    <mergeCell ref="D194:G194"/>
    <mergeCell ref="A196:C196"/>
    <mergeCell ref="D196:G196"/>
    <mergeCell ref="D197:G197"/>
    <mergeCell ref="A198:B198"/>
    <mergeCell ref="D198:G198"/>
    <mergeCell ref="D199:G199"/>
    <mergeCell ref="D200:G200"/>
    <mergeCell ref="D201:G201"/>
    <mergeCell ref="D144:G144"/>
    <mergeCell ref="D145:G145"/>
    <mergeCell ref="D146:G146"/>
    <mergeCell ref="D114:G114"/>
    <mergeCell ref="D115:G115"/>
    <mergeCell ref="D116:G116"/>
    <mergeCell ref="D117:G117"/>
    <mergeCell ref="D103:G103"/>
    <mergeCell ref="D104:G104"/>
    <mergeCell ref="D105:G105"/>
    <mergeCell ref="A107:C107"/>
    <mergeCell ref="D107:G107"/>
    <mergeCell ref="D108:G108"/>
    <mergeCell ref="A109:B109"/>
    <mergeCell ref="D109:G109"/>
    <mergeCell ref="D110:G110"/>
    <mergeCell ref="D98:G98"/>
    <mergeCell ref="D99:G99"/>
    <mergeCell ref="D100:G100"/>
    <mergeCell ref="A101:B101"/>
    <mergeCell ref="D101:G101"/>
    <mergeCell ref="D102:G102"/>
    <mergeCell ref="D111:G111"/>
    <mergeCell ref="D112:G112"/>
    <mergeCell ref="A113:B113"/>
    <mergeCell ref="D113:G113"/>
    <mergeCell ref="D89:G89"/>
    <mergeCell ref="D90:G90"/>
    <mergeCell ref="D91:G91"/>
    <mergeCell ref="D92:G92"/>
    <mergeCell ref="D93:G93"/>
    <mergeCell ref="A95:C95"/>
    <mergeCell ref="D95:G95"/>
    <mergeCell ref="D96:G96"/>
    <mergeCell ref="A97:B97"/>
    <mergeCell ref="D97:G97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57:B57"/>
    <mergeCell ref="D57:G57"/>
    <mergeCell ref="D58:G58"/>
    <mergeCell ref="AT16:AV16"/>
    <mergeCell ref="A250:C250"/>
    <mergeCell ref="D250:G250"/>
    <mergeCell ref="D251:G251"/>
    <mergeCell ref="A252:B252"/>
    <mergeCell ref="D252:G252"/>
    <mergeCell ref="D47:G47"/>
    <mergeCell ref="D48:G48"/>
    <mergeCell ref="D49:G49"/>
    <mergeCell ref="D50:G50"/>
    <mergeCell ref="D51:G51"/>
    <mergeCell ref="D52:G52"/>
    <mergeCell ref="D53:G53"/>
    <mergeCell ref="D55:G55"/>
    <mergeCell ref="D151:G151"/>
    <mergeCell ref="D152:G152"/>
    <mergeCell ref="D68:G68"/>
    <mergeCell ref="D63:G63"/>
    <mergeCell ref="D64:G64"/>
    <mergeCell ref="D65:G65"/>
    <mergeCell ref="D143:G143"/>
    <mergeCell ref="D253:G253"/>
    <mergeCell ref="D254:G254"/>
    <mergeCell ref="A249:C249"/>
    <mergeCell ref="D249:G249"/>
    <mergeCell ref="D153:G153"/>
    <mergeCell ref="A155:C155"/>
    <mergeCell ref="D155:G155"/>
    <mergeCell ref="A169:B169"/>
    <mergeCell ref="A182:B182"/>
    <mergeCell ref="D182:G182"/>
    <mergeCell ref="D183:G183"/>
    <mergeCell ref="A178:B178"/>
    <mergeCell ref="D184:G184"/>
    <mergeCell ref="D185:G185"/>
    <mergeCell ref="D186:G186"/>
    <mergeCell ref="D225:G225"/>
    <mergeCell ref="A226:B226"/>
    <mergeCell ref="D226:G226"/>
    <mergeCell ref="D227:G227"/>
    <mergeCell ref="D188:G188"/>
    <mergeCell ref="A202:B202"/>
    <mergeCell ref="D202:G202"/>
    <mergeCell ref="D203:G203"/>
    <mergeCell ref="D204:G204"/>
    <mergeCell ref="U257:X257"/>
    <mergeCell ref="AO256:AQ256"/>
    <mergeCell ref="AO257:AQ257"/>
    <mergeCell ref="I257:L257"/>
    <mergeCell ref="Q257:S257"/>
    <mergeCell ref="U11:W11"/>
    <mergeCell ref="Y11:AE11"/>
    <mergeCell ref="AG256:AI256"/>
    <mergeCell ref="AG257:AI257"/>
    <mergeCell ref="I69:S69"/>
    <mergeCell ref="I141:S141"/>
    <mergeCell ref="I165:S165"/>
    <mergeCell ref="I174:S174"/>
    <mergeCell ref="I187:S187"/>
    <mergeCell ref="I228:S228"/>
    <mergeCell ref="U228:AE228"/>
    <mergeCell ref="U187:AE187"/>
    <mergeCell ref="U174:AE174"/>
    <mergeCell ref="U165:AE165"/>
    <mergeCell ref="U141:AE141"/>
    <mergeCell ref="U69:AE69"/>
    <mergeCell ref="AG69:AQ69"/>
    <mergeCell ref="AG228:AQ228"/>
    <mergeCell ref="AG187:AQ187"/>
    <mergeCell ref="AG7:AI7"/>
    <mergeCell ref="AJ7:AQ7"/>
    <mergeCell ref="AG11:AI11"/>
    <mergeCell ref="AK11:AQ11"/>
    <mergeCell ref="A2:S2"/>
    <mergeCell ref="A4:S4"/>
    <mergeCell ref="A267:C267"/>
    <mergeCell ref="D267:G267"/>
    <mergeCell ref="A11:G11"/>
    <mergeCell ref="D258:G258"/>
    <mergeCell ref="D210:G210"/>
    <mergeCell ref="I11:K11"/>
    <mergeCell ref="M11:S11"/>
    <mergeCell ref="A245:B245"/>
    <mergeCell ref="D234:G234"/>
    <mergeCell ref="D233:G233"/>
    <mergeCell ref="D120:G120"/>
    <mergeCell ref="D121:G121"/>
    <mergeCell ref="D246:G246"/>
    <mergeCell ref="D122:G122"/>
    <mergeCell ref="A16:C16"/>
    <mergeCell ref="A259:C259"/>
    <mergeCell ref="D259:G259"/>
    <mergeCell ref="D260:G260"/>
    <mergeCell ref="A261:B261"/>
    <mergeCell ref="D264:G264"/>
    <mergeCell ref="D270:G270"/>
    <mergeCell ref="A258:C258"/>
    <mergeCell ref="D261:G261"/>
    <mergeCell ref="A262:C262"/>
    <mergeCell ref="D262:G262"/>
    <mergeCell ref="I7:K7"/>
    <mergeCell ref="L7:S7"/>
    <mergeCell ref="A8:C9"/>
    <mergeCell ref="D8:G9"/>
    <mergeCell ref="H8:H9"/>
    <mergeCell ref="A13:G13"/>
    <mergeCell ref="A15:G15"/>
    <mergeCell ref="A263:C263"/>
    <mergeCell ref="D263:G263"/>
    <mergeCell ref="A264:C264"/>
    <mergeCell ref="A266:C266"/>
    <mergeCell ref="D266:G266"/>
    <mergeCell ref="A268:C268"/>
    <mergeCell ref="D268:G268"/>
    <mergeCell ref="A269:C269"/>
    <mergeCell ref="D269:G269"/>
    <mergeCell ref="A270:B270"/>
    <mergeCell ref="D265:G265"/>
    <mergeCell ref="A10:G10"/>
    <mergeCell ref="B12:G12"/>
    <mergeCell ref="D238:G238"/>
    <mergeCell ref="D235:G235"/>
    <mergeCell ref="D236:G236"/>
    <mergeCell ref="A209:C209"/>
    <mergeCell ref="D209:G209"/>
    <mergeCell ref="A230:C230"/>
    <mergeCell ref="D230:G230"/>
    <mergeCell ref="D231:G231"/>
    <mergeCell ref="A232:B232"/>
    <mergeCell ref="A216:B216"/>
    <mergeCell ref="D217:G217"/>
    <mergeCell ref="D216:G216"/>
    <mergeCell ref="D237:G237"/>
    <mergeCell ref="D247:G247"/>
    <mergeCell ref="D244:G244"/>
    <mergeCell ref="A163:B163"/>
    <mergeCell ref="D163:G163"/>
    <mergeCell ref="D164:G164"/>
    <mergeCell ref="D167:G167"/>
    <mergeCell ref="A48:B48"/>
    <mergeCell ref="A52:B52"/>
    <mergeCell ref="T8:T9"/>
    <mergeCell ref="AF8:AF9"/>
    <mergeCell ref="A210:C210"/>
    <mergeCell ref="D213:G213"/>
    <mergeCell ref="D215:G215"/>
    <mergeCell ref="D214:G214"/>
    <mergeCell ref="D211:G211"/>
    <mergeCell ref="A212:B212"/>
    <mergeCell ref="D212:G212"/>
    <mergeCell ref="D46:G46"/>
    <mergeCell ref="D149:G149"/>
    <mergeCell ref="D150:G150"/>
    <mergeCell ref="D128:G128"/>
    <mergeCell ref="D56:G56"/>
    <mergeCell ref="D16:G16"/>
    <mergeCell ref="A46:C46"/>
    <mergeCell ref="D54:G54"/>
    <mergeCell ref="A157:B157"/>
    <mergeCell ref="D157:G157"/>
    <mergeCell ref="D158:G158"/>
    <mergeCell ref="D159:G159"/>
    <mergeCell ref="D160:G160"/>
    <mergeCell ref="D161:G161"/>
    <mergeCell ref="D162:G162"/>
    <mergeCell ref="U7:W7"/>
    <mergeCell ref="X7:AE7"/>
    <mergeCell ref="D291:G291"/>
    <mergeCell ref="A286:C286"/>
    <mergeCell ref="D288:G288"/>
    <mergeCell ref="A279:C279"/>
    <mergeCell ref="A281:C281"/>
    <mergeCell ref="A282:C282"/>
    <mergeCell ref="A284:B284"/>
    <mergeCell ref="A285:C285"/>
    <mergeCell ref="D279:G279"/>
    <mergeCell ref="D285:G285"/>
    <mergeCell ref="D282:G282"/>
    <mergeCell ref="D283:G283"/>
    <mergeCell ref="D284:G284"/>
    <mergeCell ref="D281:G281"/>
    <mergeCell ref="D286:G286"/>
    <mergeCell ref="A287:C287"/>
    <mergeCell ref="D287:G287"/>
    <mergeCell ref="A289:C289"/>
    <mergeCell ref="A265:B265"/>
    <mergeCell ref="D274:G274"/>
    <mergeCell ref="D289:G289"/>
    <mergeCell ref="A290:C290"/>
    <mergeCell ref="D222:G222"/>
    <mergeCell ref="D223:G223"/>
    <mergeCell ref="D224:G224"/>
    <mergeCell ref="D220:G220"/>
    <mergeCell ref="D273:G273"/>
    <mergeCell ref="A298:C298"/>
    <mergeCell ref="D298:G298"/>
    <mergeCell ref="D295:G295"/>
    <mergeCell ref="A296:B296"/>
    <mergeCell ref="D296:G296"/>
    <mergeCell ref="A297:C297"/>
    <mergeCell ref="D297:G297"/>
    <mergeCell ref="A292:C292"/>
    <mergeCell ref="D292:G292"/>
    <mergeCell ref="A293:B293"/>
    <mergeCell ref="D293:G293"/>
    <mergeCell ref="A294:C294"/>
    <mergeCell ref="D294:G294"/>
    <mergeCell ref="D290:G290"/>
    <mergeCell ref="A288:B288"/>
    <mergeCell ref="A291:C291"/>
    <mergeCell ref="A275:C275"/>
    <mergeCell ref="D275:G275"/>
    <mergeCell ref="A274:C274"/>
    <mergeCell ref="D73:G73"/>
    <mergeCell ref="D74:G74"/>
    <mergeCell ref="D75:G75"/>
    <mergeCell ref="D76:G76"/>
    <mergeCell ref="D272:G272"/>
    <mergeCell ref="A273:B273"/>
    <mergeCell ref="D179:G179"/>
    <mergeCell ref="D180:G180"/>
    <mergeCell ref="D181:G181"/>
    <mergeCell ref="D168:G168"/>
    <mergeCell ref="D169:G169"/>
    <mergeCell ref="D170:G170"/>
    <mergeCell ref="D178:G178"/>
    <mergeCell ref="A271:C271"/>
    <mergeCell ref="D271:G271"/>
    <mergeCell ref="A222:B222"/>
    <mergeCell ref="D218:G218"/>
    <mergeCell ref="A236:B236"/>
    <mergeCell ref="D221:G221"/>
    <mergeCell ref="D219:G219"/>
    <mergeCell ref="D232:G232"/>
    <mergeCell ref="D243:G243"/>
    <mergeCell ref="A243:C243"/>
    <mergeCell ref="D245:G245"/>
    <mergeCell ref="A145:B145"/>
    <mergeCell ref="A149:B149"/>
    <mergeCell ref="AG174:AQ174"/>
    <mergeCell ref="AG165:AQ165"/>
    <mergeCell ref="A60:B60"/>
    <mergeCell ref="D135:G135"/>
    <mergeCell ref="D137:G137"/>
    <mergeCell ref="D59:G59"/>
    <mergeCell ref="A134:B134"/>
    <mergeCell ref="D60:G60"/>
    <mergeCell ref="A120:C120"/>
    <mergeCell ref="A121:C121"/>
    <mergeCell ref="A123:B123"/>
    <mergeCell ref="D123:G123"/>
    <mergeCell ref="D124:G124"/>
    <mergeCell ref="D125:G125"/>
    <mergeCell ref="D126:G126"/>
    <mergeCell ref="A131:B131"/>
    <mergeCell ref="D131:G131"/>
    <mergeCell ref="D132:G132"/>
    <mergeCell ref="A71:C71"/>
    <mergeCell ref="D71:G71"/>
    <mergeCell ref="D72:G72"/>
    <mergeCell ref="A73:B73"/>
    <mergeCell ref="D86:G86"/>
    <mergeCell ref="D87:G87"/>
    <mergeCell ref="D88:G88"/>
    <mergeCell ref="A89:B89"/>
    <mergeCell ref="D61:G61"/>
    <mergeCell ref="D62:G62"/>
    <mergeCell ref="AS175:AV175"/>
    <mergeCell ref="D177:G177"/>
    <mergeCell ref="A176:C176"/>
    <mergeCell ref="D176:G176"/>
    <mergeCell ref="A167:C167"/>
    <mergeCell ref="A66:B66"/>
    <mergeCell ref="D66:G66"/>
    <mergeCell ref="D67:G67"/>
    <mergeCell ref="D133:G133"/>
    <mergeCell ref="D134:G134"/>
    <mergeCell ref="AS154:AV154"/>
    <mergeCell ref="D156:G156"/>
    <mergeCell ref="AS166:AV166"/>
    <mergeCell ref="D171:G171"/>
    <mergeCell ref="D172:G172"/>
    <mergeCell ref="D173:G173"/>
    <mergeCell ref="AS142:AV142"/>
    <mergeCell ref="A143:C143"/>
    <mergeCell ref="A239:B239"/>
    <mergeCell ref="D239:G239"/>
    <mergeCell ref="D240:G240"/>
    <mergeCell ref="D241:G241"/>
    <mergeCell ref="D147:G147"/>
    <mergeCell ref="D148:G148"/>
    <mergeCell ref="AG141:AQ141"/>
    <mergeCell ref="A77:B77"/>
    <mergeCell ref="D77:G77"/>
    <mergeCell ref="D78:G78"/>
    <mergeCell ref="D79:G79"/>
    <mergeCell ref="D80:G80"/>
    <mergeCell ref="D81:G81"/>
    <mergeCell ref="A138:B138"/>
    <mergeCell ref="D138:G138"/>
    <mergeCell ref="D139:G139"/>
    <mergeCell ref="D140:G140"/>
    <mergeCell ref="D127:G127"/>
    <mergeCell ref="D136:G136"/>
    <mergeCell ref="A83:C83"/>
    <mergeCell ref="D83:G83"/>
    <mergeCell ref="D84:G84"/>
    <mergeCell ref="A85:B85"/>
    <mergeCell ref="D85:G85"/>
  </mergeCells>
  <conditionalFormatting sqref="I221:T221 I233:T234 I135:T135 AF135 AF233:AF234 AF221 AF137:AF140 I137:T140 T136 I227:AQ227">
    <cfRule type="containsBlanks" dxfId="298" priority="595">
      <formula>LEN(TRIM(I135))=0</formula>
    </cfRule>
  </conditionalFormatting>
  <conditionalFormatting sqref="I297:O298 I294:O294 I289:O292 I285:O287">
    <cfRule type="containsBlanks" dxfId="297" priority="585">
      <formula>LEN(TRIM(I285))=0</formula>
    </cfRule>
  </conditionalFormatting>
  <conditionalFormatting sqref="T285:T287 T289:T292 T294 T297:T298 AF297:AF298 AF294 AF289:AF292 AF285:AF287">
    <cfRule type="containsBlanks" dxfId="296" priority="584">
      <formula>LEN(TRIM(T285))=0</formula>
    </cfRule>
  </conditionalFormatting>
  <conditionalFormatting sqref="I274:O274 I271:O271 I266:O269 I262:O264">
    <cfRule type="containsBlanks" dxfId="295" priority="504">
      <formula>LEN(TRIM(I262))=0</formula>
    </cfRule>
  </conditionalFormatting>
  <conditionalFormatting sqref="T262:T264 T266:T269 T271 T274 AF274 AF271 AF266:AF269 AF262:AF264">
    <cfRule type="containsBlanks" dxfId="294" priority="503">
      <formula>LEN(TRIM(T262))=0</formula>
    </cfRule>
  </conditionalFormatting>
  <conditionalFormatting sqref="I275:O275">
    <cfRule type="containsBlanks" dxfId="293" priority="502">
      <formula>LEN(TRIM(I275))=0</formula>
    </cfRule>
  </conditionalFormatting>
  <conditionalFormatting sqref="T275 AF275">
    <cfRule type="containsBlanks" dxfId="292" priority="501">
      <formula>LEN(TRIM(T275))=0</formula>
    </cfRule>
  </conditionalFormatting>
  <conditionalFormatting sqref="I217:S220">
    <cfRule type="containsBlanks" dxfId="291" priority="492">
      <formula>LEN(TRIM(I217))=0</formula>
    </cfRule>
  </conditionalFormatting>
  <conditionalFormatting sqref="T217:T220 AF217:AF220">
    <cfRule type="containsBlanks" dxfId="290" priority="491">
      <formula>LEN(TRIM(T217))=0</formula>
    </cfRule>
  </conditionalFormatting>
  <conditionalFormatting sqref="I213:T215 AF213:AF215">
    <cfRule type="containsBlanks" dxfId="289" priority="493">
      <formula>LEN(TRIM(I213))=0</formula>
    </cfRule>
  </conditionalFormatting>
  <conditionalFormatting sqref="T223:T224 AF223:AF224">
    <cfRule type="containsBlanks" dxfId="288" priority="459">
      <formula>LEN(TRIM(T223))=0</formula>
    </cfRule>
  </conditionalFormatting>
  <conditionalFormatting sqref="T246 AF246">
    <cfRule type="containsBlanks" dxfId="287" priority="438">
      <formula>LEN(TRIM(T246))=0</formula>
    </cfRule>
  </conditionalFormatting>
  <conditionalFormatting sqref="I247:T247 AF247">
    <cfRule type="containsBlanks" dxfId="286" priority="446">
      <formula>LEN(TRIM(I247))=0</formula>
    </cfRule>
  </conditionalFormatting>
  <conditionalFormatting sqref="T237:T238 AF237:AF238">
    <cfRule type="containsBlanks" dxfId="285" priority="434">
      <formula>LEN(TRIM(T237))=0</formula>
    </cfRule>
  </conditionalFormatting>
  <conditionalFormatting sqref="I246:S246">
    <cfRule type="containsBlanks" dxfId="284" priority="439">
      <formula>LEN(TRIM(I246))=0</formula>
    </cfRule>
  </conditionalFormatting>
  <conditionalFormatting sqref="I223:S224">
    <cfRule type="containsBlanks" dxfId="283" priority="460">
      <formula>LEN(TRIM(I223))=0</formula>
    </cfRule>
  </conditionalFormatting>
  <conditionalFormatting sqref="I237:S238">
    <cfRule type="containsBlanks" dxfId="282" priority="435">
      <formula>LEN(TRIM(I237))=0</formula>
    </cfRule>
  </conditionalFormatting>
  <conditionalFormatting sqref="H13:T13 AF13">
    <cfRule type="cellIs" dxfId="281" priority="452" operator="notEqual">
      <formula>0</formula>
    </cfRule>
  </conditionalFormatting>
  <conditionalFormatting sqref="I56:T56 AF56">
    <cfRule type="containsBlanks" dxfId="280" priority="410">
      <formula>LEN(TRIM(I56))=0</formula>
    </cfRule>
  </conditionalFormatting>
  <conditionalFormatting sqref="I49:T51 AF49:AF51">
    <cfRule type="containsBlanks" dxfId="279" priority="409">
      <formula>LEN(TRIM(I49))=0</formula>
    </cfRule>
  </conditionalFormatting>
  <conditionalFormatting sqref="T62:T68 AF62:AF68">
    <cfRule type="containsBlanks" dxfId="278" priority="401">
      <formula>LEN(TRIM(T62))=0</formula>
    </cfRule>
  </conditionalFormatting>
  <conditionalFormatting sqref="I53:S55">
    <cfRule type="containsBlanks" dxfId="277" priority="408">
      <formula>LEN(TRIM(I53))=0</formula>
    </cfRule>
  </conditionalFormatting>
  <conditionalFormatting sqref="T53:T55 AF53:AF55">
    <cfRule type="containsBlanks" dxfId="276" priority="407">
      <formula>LEN(TRIM(T53))=0</formula>
    </cfRule>
  </conditionalFormatting>
  <conditionalFormatting sqref="I61:S61">
    <cfRule type="containsBlanks" dxfId="275" priority="404">
      <formula>LEN(TRIM(I61))=0</formula>
    </cfRule>
  </conditionalFormatting>
  <conditionalFormatting sqref="T61 AF61">
    <cfRule type="containsBlanks" dxfId="274" priority="403">
      <formula>LEN(TRIM(T61))=0</formula>
    </cfRule>
  </conditionalFormatting>
  <conditionalFormatting sqref="I62:S68">
    <cfRule type="containsBlanks" dxfId="273" priority="402">
      <formula>LEN(TRIM(I62))=0</formula>
    </cfRule>
  </conditionalFormatting>
  <conditionalFormatting sqref="A11 H11">
    <cfRule type="cellIs" dxfId="272" priority="391" operator="notEqual">
      <formula>0</formula>
    </cfRule>
  </conditionalFormatting>
  <conditionalFormatting sqref="H13:T13 AF13">
    <cfRule type="notContainsBlanks" dxfId="271" priority="390">
      <formula>LEN(TRIM(H13))&gt;0</formula>
    </cfRule>
  </conditionalFormatting>
  <conditionalFormatting sqref="T124:T126 AF124:AF126">
    <cfRule type="containsBlanks" dxfId="270" priority="371">
      <formula>LEN(TRIM(T124))=0</formula>
    </cfRule>
  </conditionalFormatting>
  <conditionalFormatting sqref="I124:S126">
    <cfRule type="containsBlanks" dxfId="269" priority="372">
      <formula>LEN(TRIM(I124))=0</formula>
    </cfRule>
  </conditionalFormatting>
  <conditionalFormatting sqref="I128:T128 AF128">
    <cfRule type="containsBlanks" dxfId="268" priority="374">
      <formula>LEN(TRIM(I128))=0</formula>
    </cfRule>
  </conditionalFormatting>
  <conditionalFormatting sqref="T127 AF127">
    <cfRule type="containsBlanks" dxfId="267" priority="365">
      <formula>LEN(TRIM(T127))=0</formula>
    </cfRule>
  </conditionalFormatting>
  <conditionalFormatting sqref="I127:S127">
    <cfRule type="containsBlanks" dxfId="266" priority="366">
      <formula>LEN(TRIM(I127))=0</formula>
    </cfRule>
  </conditionalFormatting>
  <conditionalFormatting sqref="I153:T153 AF153">
    <cfRule type="containsBlanks" dxfId="265" priority="364">
      <formula>LEN(TRIM(I153))=0</formula>
    </cfRule>
  </conditionalFormatting>
  <conditionalFormatting sqref="I146:T148 AF146:AF148">
    <cfRule type="containsBlanks" dxfId="264" priority="363">
      <formula>LEN(TRIM(I146))=0</formula>
    </cfRule>
  </conditionalFormatting>
  <conditionalFormatting sqref="I150:S152">
    <cfRule type="containsBlanks" dxfId="263" priority="362">
      <formula>LEN(TRIM(I150))=0</formula>
    </cfRule>
  </conditionalFormatting>
  <conditionalFormatting sqref="T150:T152 AF150:AF152">
    <cfRule type="containsBlanks" dxfId="262" priority="361">
      <formula>LEN(TRIM(T150))=0</formula>
    </cfRule>
  </conditionalFormatting>
  <conditionalFormatting sqref="I161:T161 AF161">
    <cfRule type="containsBlanks" dxfId="261" priority="360">
      <formula>LEN(TRIM(I161))=0</formula>
    </cfRule>
  </conditionalFormatting>
  <conditionalFormatting sqref="I173:T173 AF173">
    <cfRule type="containsBlanks" dxfId="260" priority="352">
      <formula>LEN(TRIM(I173))=0</formula>
    </cfRule>
  </conditionalFormatting>
  <conditionalFormatting sqref="T164 AF164">
    <cfRule type="containsBlanks" dxfId="259" priority="353">
      <formula>LEN(TRIM(T164))=0</formula>
    </cfRule>
  </conditionalFormatting>
  <conditionalFormatting sqref="I158:S160">
    <cfRule type="containsBlanks" dxfId="258" priority="358">
      <formula>LEN(TRIM(I158))=0</formula>
    </cfRule>
  </conditionalFormatting>
  <conditionalFormatting sqref="T158:T160 AF158:AF160">
    <cfRule type="containsBlanks" dxfId="257" priority="357">
      <formula>LEN(TRIM(T158))=0</formula>
    </cfRule>
  </conditionalFormatting>
  <conditionalFormatting sqref="I186:T186 AF186">
    <cfRule type="containsBlanks" dxfId="256" priority="349">
      <formula>LEN(TRIM(I186))=0</formula>
    </cfRule>
  </conditionalFormatting>
  <conditionalFormatting sqref="I164:S164">
    <cfRule type="containsBlanks" dxfId="255" priority="354">
      <formula>LEN(TRIM(I164))=0</formula>
    </cfRule>
  </conditionalFormatting>
  <conditionalFormatting sqref="I179:T181 AF179:AF181">
    <cfRule type="containsBlanks" dxfId="254" priority="348">
      <formula>LEN(TRIM(I179))=0</formula>
    </cfRule>
  </conditionalFormatting>
  <conditionalFormatting sqref="I170:S172">
    <cfRule type="containsBlanks" dxfId="253" priority="351">
      <formula>LEN(TRIM(I170))=0</formula>
    </cfRule>
  </conditionalFormatting>
  <conditionalFormatting sqref="T170:T172 AF170:AF172">
    <cfRule type="containsBlanks" dxfId="252" priority="350">
      <formula>LEN(TRIM(T170))=0</formula>
    </cfRule>
  </conditionalFormatting>
  <conditionalFormatting sqref="I183:S185">
    <cfRule type="containsBlanks" dxfId="251" priority="347">
      <formula>LEN(TRIM(I183))=0</formula>
    </cfRule>
  </conditionalFormatting>
  <conditionalFormatting sqref="T183:T185 AF183:AF185">
    <cfRule type="containsBlanks" dxfId="250" priority="346">
      <formula>LEN(TRIM(T183))=0</formula>
    </cfRule>
  </conditionalFormatting>
  <conditionalFormatting sqref="U221:AE221 U233:AE234 U135:AE135 U137:AE140">
    <cfRule type="containsBlanks" dxfId="249" priority="345">
      <formula>LEN(TRIM(U135))=0</formula>
    </cfRule>
  </conditionalFormatting>
  <conditionalFormatting sqref="U297:AE298 U294:AE294 U289:AE292 U285:AE287">
    <cfRule type="containsBlanks" dxfId="248" priority="344">
      <formula>LEN(TRIM(U285))=0</formula>
    </cfRule>
  </conditionalFormatting>
  <conditionalFormatting sqref="U274:AE274 U271:AE271 U266:AE269 U262:AE264">
    <cfRule type="containsBlanks" dxfId="247" priority="343">
      <formula>LEN(TRIM(U262))=0</formula>
    </cfRule>
  </conditionalFormatting>
  <conditionalFormatting sqref="U275:AE275">
    <cfRule type="containsBlanks" dxfId="246" priority="342">
      <formula>LEN(TRIM(U275))=0</formula>
    </cfRule>
  </conditionalFormatting>
  <conditionalFormatting sqref="U217:AE220">
    <cfRule type="containsBlanks" dxfId="245" priority="340">
      <formula>LEN(TRIM(U217))=0</formula>
    </cfRule>
  </conditionalFormatting>
  <conditionalFormatting sqref="U213:AE215">
    <cfRule type="containsBlanks" dxfId="244" priority="341">
      <formula>LEN(TRIM(U213))=0</formula>
    </cfRule>
  </conditionalFormatting>
  <conditionalFormatting sqref="U247:AE247">
    <cfRule type="containsBlanks" dxfId="243" priority="337">
      <formula>LEN(TRIM(U247))=0</formula>
    </cfRule>
  </conditionalFormatting>
  <conditionalFormatting sqref="U246:AE246">
    <cfRule type="containsBlanks" dxfId="242" priority="336">
      <formula>LEN(TRIM(U246))=0</formula>
    </cfRule>
  </conditionalFormatting>
  <conditionalFormatting sqref="U223:AE224">
    <cfRule type="containsBlanks" dxfId="241" priority="339">
      <formula>LEN(TRIM(U223))=0</formula>
    </cfRule>
  </conditionalFormatting>
  <conditionalFormatting sqref="U237:AE238">
    <cfRule type="containsBlanks" dxfId="240" priority="335">
      <formula>LEN(TRIM(U237))=0</formula>
    </cfRule>
  </conditionalFormatting>
  <conditionalFormatting sqref="U13:AE13">
    <cfRule type="cellIs" dxfId="239" priority="338" operator="notEqual">
      <formula>0</formula>
    </cfRule>
  </conditionalFormatting>
  <conditionalFormatting sqref="U56:AE56">
    <cfRule type="containsBlanks" dxfId="238" priority="334">
      <formula>LEN(TRIM(U56))=0</formula>
    </cfRule>
  </conditionalFormatting>
  <conditionalFormatting sqref="U49:AE51">
    <cfRule type="containsBlanks" dxfId="237" priority="333">
      <formula>LEN(TRIM(U49))=0</formula>
    </cfRule>
  </conditionalFormatting>
  <conditionalFormatting sqref="U53:AE55">
    <cfRule type="containsBlanks" dxfId="236" priority="332">
      <formula>LEN(TRIM(U53))=0</formula>
    </cfRule>
  </conditionalFormatting>
  <conditionalFormatting sqref="U61:AE61">
    <cfRule type="containsBlanks" dxfId="235" priority="331">
      <formula>LEN(TRIM(U61))=0</formula>
    </cfRule>
  </conditionalFormatting>
  <conditionalFormatting sqref="U62:AE68">
    <cfRule type="containsBlanks" dxfId="234" priority="330">
      <formula>LEN(TRIM(U62))=0</formula>
    </cfRule>
  </conditionalFormatting>
  <conditionalFormatting sqref="U13:AE13">
    <cfRule type="notContainsBlanks" dxfId="233" priority="329">
      <formula>LEN(TRIM(U13))&gt;0</formula>
    </cfRule>
  </conditionalFormatting>
  <conditionalFormatting sqref="U153:AE153">
    <cfRule type="containsBlanks" dxfId="232" priority="322">
      <formula>LEN(TRIM(U153))=0</formula>
    </cfRule>
  </conditionalFormatting>
  <conditionalFormatting sqref="U146:AE148">
    <cfRule type="containsBlanks" dxfId="231" priority="321">
      <formula>LEN(TRIM(U146))=0</formula>
    </cfRule>
  </conditionalFormatting>
  <conditionalFormatting sqref="U150:AE152">
    <cfRule type="containsBlanks" dxfId="230" priority="320">
      <formula>LEN(TRIM(U150))=0</formula>
    </cfRule>
  </conditionalFormatting>
  <conditionalFormatting sqref="U161:AE161">
    <cfRule type="containsBlanks" dxfId="229" priority="319">
      <formula>LEN(TRIM(U161))=0</formula>
    </cfRule>
  </conditionalFormatting>
  <conditionalFormatting sqref="U173:AE173">
    <cfRule type="containsBlanks" dxfId="228" priority="316">
      <formula>LEN(TRIM(U173))=0</formula>
    </cfRule>
  </conditionalFormatting>
  <conditionalFormatting sqref="U158:AE160">
    <cfRule type="containsBlanks" dxfId="227" priority="318">
      <formula>LEN(TRIM(U158))=0</formula>
    </cfRule>
  </conditionalFormatting>
  <conditionalFormatting sqref="U186:AE186">
    <cfRule type="containsBlanks" dxfId="226" priority="314">
      <formula>LEN(TRIM(U186))=0</formula>
    </cfRule>
  </conditionalFormatting>
  <conditionalFormatting sqref="U164:AE164">
    <cfRule type="containsBlanks" dxfId="225" priority="317">
      <formula>LEN(TRIM(U164))=0</formula>
    </cfRule>
  </conditionalFormatting>
  <conditionalFormatting sqref="U179:AE181">
    <cfRule type="containsBlanks" dxfId="224" priority="313">
      <formula>LEN(TRIM(U179))=0</formula>
    </cfRule>
  </conditionalFormatting>
  <conditionalFormatting sqref="U170:AE172">
    <cfRule type="containsBlanks" dxfId="223" priority="315">
      <formula>LEN(TRIM(U170))=0</formula>
    </cfRule>
  </conditionalFormatting>
  <conditionalFormatting sqref="U183:AE185">
    <cfRule type="containsBlanks" dxfId="222" priority="312">
      <formula>LEN(TRIM(U183))=0</formula>
    </cfRule>
  </conditionalFormatting>
  <conditionalFormatting sqref="AG221:AQ221 AG233:AQ234 AG135:AQ135 AG137:AQ140">
    <cfRule type="containsBlanks" dxfId="221" priority="311">
      <formula>LEN(TRIM(AG135))=0</formula>
    </cfRule>
  </conditionalFormatting>
  <conditionalFormatting sqref="AG297:AQ298 AG294:AQ294 AG289:AQ292 AG285:AQ287">
    <cfRule type="containsBlanks" dxfId="220" priority="310">
      <formula>LEN(TRIM(AG285))=0</formula>
    </cfRule>
  </conditionalFormatting>
  <conditionalFormatting sqref="AG274:AQ274 AG271:AQ271 AG266:AQ269 AG262:AQ264">
    <cfRule type="containsBlanks" dxfId="219" priority="309">
      <formula>LEN(TRIM(AG262))=0</formula>
    </cfRule>
  </conditionalFormatting>
  <conditionalFormatting sqref="AG275:AQ275">
    <cfRule type="containsBlanks" dxfId="218" priority="308">
      <formula>LEN(TRIM(AG275))=0</formula>
    </cfRule>
  </conditionalFormatting>
  <conditionalFormatting sqref="AG217:AQ220">
    <cfRule type="containsBlanks" dxfId="217" priority="306">
      <formula>LEN(TRIM(AG217))=0</formula>
    </cfRule>
  </conditionalFormatting>
  <conditionalFormatting sqref="AG213:AQ215">
    <cfRule type="containsBlanks" dxfId="216" priority="307">
      <formula>LEN(TRIM(AG213))=0</formula>
    </cfRule>
  </conditionalFormatting>
  <conditionalFormatting sqref="AG247:AQ247">
    <cfRule type="containsBlanks" dxfId="215" priority="303">
      <formula>LEN(TRIM(AG247))=0</formula>
    </cfRule>
  </conditionalFormatting>
  <conditionalFormatting sqref="AG246:AQ246">
    <cfRule type="containsBlanks" dxfId="214" priority="302">
      <formula>LEN(TRIM(AG246))=0</formula>
    </cfRule>
  </conditionalFormatting>
  <conditionalFormatting sqref="AG223:AQ224">
    <cfRule type="containsBlanks" dxfId="213" priority="305">
      <formula>LEN(TRIM(AG223))=0</formula>
    </cfRule>
  </conditionalFormatting>
  <conditionalFormatting sqref="AG237:AQ238">
    <cfRule type="containsBlanks" dxfId="212" priority="301">
      <formula>LEN(TRIM(AG237))=0</formula>
    </cfRule>
  </conditionalFormatting>
  <conditionalFormatting sqref="AG13:AQ13">
    <cfRule type="cellIs" dxfId="211" priority="304" operator="notEqual">
      <formula>0</formula>
    </cfRule>
  </conditionalFormatting>
  <conditionalFormatting sqref="AG56:AQ56">
    <cfRule type="containsBlanks" dxfId="210" priority="300">
      <formula>LEN(TRIM(AG56))=0</formula>
    </cfRule>
  </conditionalFormatting>
  <conditionalFormatting sqref="AG49:AQ51">
    <cfRule type="containsBlanks" dxfId="209" priority="299">
      <formula>LEN(TRIM(AG49))=0</formula>
    </cfRule>
  </conditionalFormatting>
  <conditionalFormatting sqref="AG53:AQ55">
    <cfRule type="containsBlanks" dxfId="208" priority="298">
      <formula>LEN(TRIM(AG53))=0</formula>
    </cfRule>
  </conditionalFormatting>
  <conditionalFormatting sqref="AG61:AQ61">
    <cfRule type="containsBlanks" dxfId="207" priority="297">
      <formula>LEN(TRIM(AG61))=0</formula>
    </cfRule>
  </conditionalFormatting>
  <conditionalFormatting sqref="AG62:AQ68">
    <cfRule type="containsBlanks" dxfId="206" priority="296">
      <formula>LEN(TRIM(AG62))=0</formula>
    </cfRule>
  </conditionalFormatting>
  <conditionalFormatting sqref="AG13:AQ13">
    <cfRule type="notContainsBlanks" dxfId="205" priority="295">
      <formula>LEN(TRIM(AG13))&gt;0</formula>
    </cfRule>
  </conditionalFormatting>
  <conditionalFormatting sqref="AG153:AQ153">
    <cfRule type="containsBlanks" dxfId="204" priority="288">
      <formula>LEN(TRIM(AG153))=0</formula>
    </cfRule>
  </conditionalFormatting>
  <conditionalFormatting sqref="AG124:AQ126">
    <cfRule type="containsBlanks" dxfId="203" priority="290">
      <formula>LEN(TRIM(AG124))=0</formula>
    </cfRule>
  </conditionalFormatting>
  <conditionalFormatting sqref="AG127:AQ127">
    <cfRule type="containsBlanks" dxfId="202" priority="289">
      <formula>LEN(TRIM(AG127))=0</formula>
    </cfRule>
  </conditionalFormatting>
  <conditionalFormatting sqref="AG128:AQ128">
    <cfRule type="containsBlanks" dxfId="201" priority="291">
      <formula>LEN(TRIM(AG128))=0</formula>
    </cfRule>
  </conditionalFormatting>
  <conditionalFormatting sqref="AG146:AQ148">
    <cfRule type="containsBlanks" dxfId="200" priority="287">
      <formula>LEN(TRIM(AG146))=0</formula>
    </cfRule>
  </conditionalFormatting>
  <conditionalFormatting sqref="AG150:AQ152">
    <cfRule type="containsBlanks" dxfId="199" priority="286">
      <formula>LEN(TRIM(AG150))=0</formula>
    </cfRule>
  </conditionalFormatting>
  <conditionalFormatting sqref="AG161:AQ161">
    <cfRule type="containsBlanks" dxfId="198" priority="285">
      <formula>LEN(TRIM(AG161))=0</formula>
    </cfRule>
  </conditionalFormatting>
  <conditionalFormatting sqref="AG173:AQ173">
    <cfRule type="containsBlanks" dxfId="197" priority="282">
      <formula>LEN(TRIM(AG173))=0</formula>
    </cfRule>
  </conditionalFormatting>
  <conditionalFormatting sqref="AG158:AQ160">
    <cfRule type="containsBlanks" dxfId="196" priority="284">
      <formula>LEN(TRIM(AG158))=0</formula>
    </cfRule>
  </conditionalFormatting>
  <conditionalFormatting sqref="AG186:AQ186">
    <cfRule type="containsBlanks" dxfId="195" priority="280">
      <formula>LEN(TRIM(AG186))=0</formula>
    </cfRule>
  </conditionalFormatting>
  <conditionalFormatting sqref="AG164:AQ164">
    <cfRule type="containsBlanks" dxfId="194" priority="283">
      <formula>LEN(TRIM(AG164))=0</formula>
    </cfRule>
  </conditionalFormatting>
  <conditionalFormatting sqref="AG179:AQ181">
    <cfRule type="containsBlanks" dxfId="193" priority="279">
      <formula>LEN(TRIM(AG179))=0</formula>
    </cfRule>
  </conditionalFormatting>
  <conditionalFormatting sqref="AG170:AQ172">
    <cfRule type="containsBlanks" dxfId="192" priority="281">
      <formula>LEN(TRIM(AG170))=0</formula>
    </cfRule>
  </conditionalFormatting>
  <conditionalFormatting sqref="AG183:AQ185">
    <cfRule type="containsBlanks" dxfId="191" priority="278">
      <formula>LEN(TRIM(AG183))=0</formula>
    </cfRule>
  </conditionalFormatting>
  <conditionalFormatting sqref="I253:J253">
    <cfRule type="containsBlanks" dxfId="190" priority="275">
      <formula>LEN(TRIM(I253))=0</formula>
    </cfRule>
  </conditionalFormatting>
  <conditionalFormatting sqref="I254:S254">
    <cfRule type="containsBlanks" dxfId="189" priority="271">
      <formula>LEN(TRIM(I254))=0</formula>
    </cfRule>
  </conditionalFormatting>
  <conditionalFormatting sqref="H254 T254 AF254">
    <cfRule type="containsBlanks" dxfId="188" priority="272">
      <formula>LEN(TRIM(H254))=0</formula>
    </cfRule>
  </conditionalFormatting>
  <conditionalFormatting sqref="H253 T253 AF253">
    <cfRule type="containsBlanks" dxfId="187" priority="274">
      <formula>LEN(TRIM(H253))=0</formula>
    </cfRule>
  </conditionalFormatting>
  <conditionalFormatting sqref="K253:S253">
    <cfRule type="containsBlanks" dxfId="186" priority="273">
      <formula>LEN(TRIM(K253))=0</formula>
    </cfRule>
  </conditionalFormatting>
  <conditionalFormatting sqref="U254:AE254">
    <cfRule type="containsBlanks" dxfId="185" priority="268">
      <formula>LEN(TRIM(U254))=0</formula>
    </cfRule>
  </conditionalFormatting>
  <conditionalFormatting sqref="U253:V253">
    <cfRule type="containsBlanks" dxfId="184" priority="270">
      <formula>LEN(TRIM(U253))=0</formula>
    </cfRule>
  </conditionalFormatting>
  <conditionalFormatting sqref="W253:AE253">
    <cfRule type="containsBlanks" dxfId="183" priority="269">
      <formula>LEN(TRIM(W253))=0</formula>
    </cfRule>
  </conditionalFormatting>
  <conditionalFormatting sqref="AG254:AQ254">
    <cfRule type="containsBlanks" dxfId="182" priority="265">
      <formula>LEN(TRIM(AG254))=0</formula>
    </cfRule>
  </conditionalFormatting>
  <conditionalFormatting sqref="AG253:AH253">
    <cfRule type="containsBlanks" dxfId="181" priority="267">
      <formula>LEN(TRIM(AG253))=0</formula>
    </cfRule>
  </conditionalFormatting>
  <conditionalFormatting sqref="AI253:AQ253">
    <cfRule type="containsBlanks" dxfId="180" priority="266">
      <formula>LEN(TRIM(AI253))=0</formula>
    </cfRule>
  </conditionalFormatting>
  <conditionalFormatting sqref="T132 AF132">
    <cfRule type="containsBlanks" dxfId="179" priority="263">
      <formula>LEN(TRIM(T132))=0</formula>
    </cfRule>
  </conditionalFormatting>
  <conditionalFormatting sqref="I132:S132">
    <cfRule type="containsBlanks" dxfId="178" priority="264">
      <formula>LEN(TRIM(I132))=0</formula>
    </cfRule>
  </conditionalFormatting>
  <conditionalFormatting sqref="U132:AE132">
    <cfRule type="containsBlanks" dxfId="177" priority="262">
      <formula>LEN(TRIM(U132))=0</formula>
    </cfRule>
  </conditionalFormatting>
  <conditionalFormatting sqref="AG132:AQ132">
    <cfRule type="containsBlanks" dxfId="176" priority="261">
      <formula>LEN(TRIM(AG132))=0</formula>
    </cfRule>
  </conditionalFormatting>
  <conditionalFormatting sqref="I81:S81 AF81">
    <cfRule type="containsBlanks" dxfId="175" priority="260">
      <formula>LEN(TRIM(I81))=0</formula>
    </cfRule>
  </conditionalFormatting>
  <conditionalFormatting sqref="I74:S76 AF74:AF76">
    <cfRule type="containsBlanks" dxfId="174" priority="259">
      <formula>LEN(TRIM(I74))=0</formula>
    </cfRule>
  </conditionalFormatting>
  <conditionalFormatting sqref="I78:S80">
    <cfRule type="containsBlanks" dxfId="173" priority="258">
      <formula>LEN(TRIM(I78))=0</formula>
    </cfRule>
  </conditionalFormatting>
  <conditionalFormatting sqref="AF78:AF80">
    <cfRule type="containsBlanks" dxfId="172" priority="257">
      <formula>LEN(TRIM(AF78))=0</formula>
    </cfRule>
  </conditionalFormatting>
  <conditionalFormatting sqref="U81:AE81">
    <cfRule type="containsBlanks" dxfId="171" priority="252">
      <formula>LEN(TRIM(U81))=0</formula>
    </cfRule>
  </conditionalFormatting>
  <conditionalFormatting sqref="U74:AE76">
    <cfRule type="containsBlanks" dxfId="170" priority="251">
      <formula>LEN(TRIM(U74))=0</formula>
    </cfRule>
  </conditionalFormatting>
  <conditionalFormatting sqref="U78:AE80">
    <cfRule type="containsBlanks" dxfId="169" priority="250">
      <formula>LEN(TRIM(U78))=0</formula>
    </cfRule>
  </conditionalFormatting>
  <conditionalFormatting sqref="AG81:AQ81">
    <cfRule type="containsBlanks" dxfId="168" priority="247">
      <formula>LEN(TRIM(AG81))=0</formula>
    </cfRule>
  </conditionalFormatting>
  <conditionalFormatting sqref="AG74:AQ76">
    <cfRule type="containsBlanks" dxfId="167" priority="246">
      <formula>LEN(TRIM(AG74))=0</formula>
    </cfRule>
  </conditionalFormatting>
  <conditionalFormatting sqref="AG78:AQ80">
    <cfRule type="containsBlanks" dxfId="166" priority="245">
      <formula>LEN(TRIM(AG78))=0</formula>
    </cfRule>
  </conditionalFormatting>
  <conditionalFormatting sqref="I58:S58">
    <cfRule type="containsBlanks" dxfId="165" priority="242">
      <formula>LEN(TRIM(I58))=0</formula>
    </cfRule>
  </conditionalFormatting>
  <conditionalFormatting sqref="T58 AF58">
    <cfRule type="containsBlanks" dxfId="164" priority="241">
      <formula>LEN(TRIM(T58))=0</formula>
    </cfRule>
  </conditionalFormatting>
  <conditionalFormatting sqref="U58:AE58">
    <cfRule type="containsBlanks" dxfId="163" priority="238">
      <formula>LEN(TRIM(U58))=0</formula>
    </cfRule>
  </conditionalFormatting>
  <conditionalFormatting sqref="AG58:AQ58">
    <cfRule type="containsBlanks" dxfId="162" priority="237">
      <formula>LEN(TRIM(AG58))=0</formula>
    </cfRule>
  </conditionalFormatting>
  <conditionalFormatting sqref="I136:S136 AF136">
    <cfRule type="containsBlanks" dxfId="161" priority="236">
      <formula>LEN(TRIM(I136))=0</formula>
    </cfRule>
  </conditionalFormatting>
  <conditionalFormatting sqref="U136:AE136">
    <cfRule type="containsBlanks" dxfId="160" priority="235">
      <formula>LEN(TRIM(U136))=0</formula>
    </cfRule>
  </conditionalFormatting>
  <conditionalFormatting sqref="AG136:AQ136">
    <cfRule type="containsBlanks" dxfId="159" priority="234">
      <formula>LEN(TRIM(AG136))=0</formula>
    </cfRule>
  </conditionalFormatting>
  <conditionalFormatting sqref="AG257:AI257 AO257:AQ257">
    <cfRule type="containsText" dxfId="158" priority="225" operator="containsText" text="Ime i prezime, funkcija">
      <formula>NOT(ISERROR(SEARCH("Ime i prezime, funkcija",AG257)))</formula>
    </cfRule>
  </conditionalFormatting>
  <conditionalFormatting sqref="I43:S44 I37:S41 I34:S34 I32:S32 I29:S30 I24:S27 I20:S22">
    <cfRule type="containsBlanks" dxfId="157" priority="221">
      <formula>LEN(TRIM(I20))=0</formula>
    </cfRule>
  </conditionalFormatting>
  <conditionalFormatting sqref="U24:AE24">
    <cfRule type="containsBlanks" dxfId="156" priority="206">
      <formula>LEN(TRIM(U24))=0</formula>
    </cfRule>
  </conditionalFormatting>
  <conditionalFormatting sqref="U44:AE44">
    <cfRule type="containsBlanks" dxfId="155" priority="192">
      <formula>LEN(TRIM(U44))=0</formula>
    </cfRule>
  </conditionalFormatting>
  <conditionalFormatting sqref="U20:AE20">
    <cfRule type="containsBlanks" dxfId="154" priority="209">
      <formula>LEN(TRIM(U20))=0</formula>
    </cfRule>
  </conditionalFormatting>
  <conditionalFormatting sqref="U21:AE21">
    <cfRule type="containsBlanks" dxfId="153" priority="208">
      <formula>LEN(TRIM(U21))=0</formula>
    </cfRule>
  </conditionalFormatting>
  <conditionalFormatting sqref="U22:AE22">
    <cfRule type="containsBlanks" dxfId="152" priority="207">
      <formula>LEN(TRIM(U22))=0</formula>
    </cfRule>
  </conditionalFormatting>
  <conditionalFormatting sqref="U25:AE25">
    <cfRule type="containsBlanks" dxfId="151" priority="205">
      <formula>LEN(TRIM(U25))=0</formula>
    </cfRule>
  </conditionalFormatting>
  <conditionalFormatting sqref="U26:AE26">
    <cfRule type="containsBlanks" dxfId="150" priority="204">
      <formula>LEN(TRIM(U26))=0</formula>
    </cfRule>
  </conditionalFormatting>
  <conditionalFormatting sqref="U43:AE43">
    <cfRule type="containsBlanks" dxfId="149" priority="191">
      <formula>LEN(TRIM(U43))=0</formula>
    </cfRule>
  </conditionalFormatting>
  <conditionalFormatting sqref="U27:AE27">
    <cfRule type="containsBlanks" dxfId="148" priority="203">
      <formula>LEN(TRIM(U27))=0</formula>
    </cfRule>
  </conditionalFormatting>
  <conditionalFormatting sqref="U29:AE29">
    <cfRule type="containsBlanks" dxfId="147" priority="202">
      <formula>LEN(TRIM(U29))=0</formula>
    </cfRule>
  </conditionalFormatting>
  <conditionalFormatting sqref="U30:AE30">
    <cfRule type="containsBlanks" dxfId="146" priority="201">
      <formula>LEN(TRIM(U30))=0</formula>
    </cfRule>
  </conditionalFormatting>
  <conditionalFormatting sqref="U32:AE32">
    <cfRule type="containsBlanks" dxfId="145" priority="200">
      <formula>LEN(TRIM(U32))=0</formula>
    </cfRule>
  </conditionalFormatting>
  <conditionalFormatting sqref="U34:AE34">
    <cfRule type="containsBlanks" dxfId="144" priority="199">
      <formula>LEN(TRIM(U34))=0</formula>
    </cfRule>
  </conditionalFormatting>
  <conditionalFormatting sqref="U37:AE37">
    <cfRule type="containsBlanks" dxfId="143" priority="198">
      <formula>LEN(TRIM(U37))=0</formula>
    </cfRule>
  </conditionalFormatting>
  <conditionalFormatting sqref="U38:AE38">
    <cfRule type="containsBlanks" dxfId="142" priority="197">
      <formula>LEN(TRIM(U38))=0</formula>
    </cfRule>
  </conditionalFormatting>
  <conditionalFormatting sqref="U39:AE39">
    <cfRule type="containsBlanks" dxfId="141" priority="196">
      <formula>LEN(TRIM(U39))=0</formula>
    </cfRule>
  </conditionalFormatting>
  <conditionalFormatting sqref="U41:AE41">
    <cfRule type="containsBlanks" dxfId="140" priority="195">
      <formula>LEN(TRIM(U41))=0</formula>
    </cfRule>
  </conditionalFormatting>
  <conditionalFormatting sqref="U40:AE40">
    <cfRule type="containsBlanks" dxfId="139" priority="194">
      <formula>LEN(TRIM(U40))=0</formula>
    </cfRule>
  </conditionalFormatting>
  <conditionalFormatting sqref="I105:S105">
    <cfRule type="containsBlanks" dxfId="138" priority="190">
      <formula>LEN(TRIM(I105))=0</formula>
    </cfRule>
  </conditionalFormatting>
  <conditionalFormatting sqref="I98:S100">
    <cfRule type="containsBlanks" dxfId="137" priority="189">
      <formula>LEN(TRIM(I98))=0</formula>
    </cfRule>
  </conditionalFormatting>
  <conditionalFormatting sqref="I102:S104">
    <cfRule type="containsBlanks" dxfId="136" priority="188">
      <formula>LEN(TRIM(I102))=0</formula>
    </cfRule>
  </conditionalFormatting>
  <conditionalFormatting sqref="I93:S93">
    <cfRule type="containsBlanks" dxfId="135" priority="179">
      <formula>LEN(TRIM(I93))=0</formula>
    </cfRule>
  </conditionalFormatting>
  <conditionalFormatting sqref="I86:S88">
    <cfRule type="containsBlanks" dxfId="134" priority="178">
      <formula>LEN(TRIM(I86))=0</formula>
    </cfRule>
  </conditionalFormatting>
  <conditionalFormatting sqref="I90:S92">
    <cfRule type="containsBlanks" dxfId="133" priority="177">
      <formula>LEN(TRIM(I90))=0</formula>
    </cfRule>
  </conditionalFormatting>
  <conditionalFormatting sqref="I117:S117">
    <cfRule type="containsBlanks" dxfId="132" priority="168">
      <formula>LEN(TRIM(I117))=0</formula>
    </cfRule>
  </conditionalFormatting>
  <conditionalFormatting sqref="I110:S112">
    <cfRule type="containsBlanks" dxfId="131" priority="167">
      <formula>LEN(TRIM(I110))=0</formula>
    </cfRule>
  </conditionalFormatting>
  <conditionalFormatting sqref="I114:S116">
    <cfRule type="containsBlanks" dxfId="130" priority="166">
      <formula>LEN(TRIM(I114))=0</formula>
    </cfRule>
  </conditionalFormatting>
  <conditionalFormatting sqref="AF20">
    <cfRule type="containsBlanks" dxfId="129" priority="157">
      <formula>LEN(TRIM(AF20))=0</formula>
    </cfRule>
  </conditionalFormatting>
  <conditionalFormatting sqref="AG20:AQ20">
    <cfRule type="containsBlanks" dxfId="128" priority="156">
      <formula>LEN(TRIM(AG20))=0</formula>
    </cfRule>
  </conditionalFormatting>
  <conditionalFormatting sqref="AF21">
    <cfRule type="containsBlanks" dxfId="127" priority="155">
      <formula>LEN(TRIM(AF21))=0</formula>
    </cfRule>
  </conditionalFormatting>
  <conditionalFormatting sqref="AG21:AQ21">
    <cfRule type="containsBlanks" dxfId="126" priority="154">
      <formula>LEN(TRIM(AG21))=0</formula>
    </cfRule>
  </conditionalFormatting>
  <conditionalFormatting sqref="AF22">
    <cfRule type="containsBlanks" dxfId="125" priority="153">
      <formula>LEN(TRIM(AF22))=0</formula>
    </cfRule>
  </conditionalFormatting>
  <conditionalFormatting sqref="AG22:AQ22">
    <cfRule type="containsBlanks" dxfId="124" priority="152">
      <formula>LEN(TRIM(AG22))=0</formula>
    </cfRule>
  </conditionalFormatting>
  <conditionalFormatting sqref="AF24">
    <cfRule type="containsBlanks" dxfId="123" priority="149">
      <formula>LEN(TRIM(AF24))=0</formula>
    </cfRule>
  </conditionalFormatting>
  <conditionalFormatting sqref="AG24:AQ24">
    <cfRule type="containsBlanks" dxfId="122" priority="148">
      <formula>LEN(TRIM(AG24))=0</formula>
    </cfRule>
  </conditionalFormatting>
  <conditionalFormatting sqref="AF25">
    <cfRule type="containsBlanks" dxfId="121" priority="147">
      <formula>LEN(TRIM(AF25))=0</formula>
    </cfRule>
  </conditionalFormatting>
  <conditionalFormatting sqref="AG25:AQ25">
    <cfRule type="containsBlanks" dxfId="120" priority="146">
      <formula>LEN(TRIM(AG25))=0</formula>
    </cfRule>
  </conditionalFormatting>
  <conditionalFormatting sqref="AF26">
    <cfRule type="containsBlanks" dxfId="119" priority="145">
      <formula>LEN(TRIM(AF26))=0</formula>
    </cfRule>
  </conditionalFormatting>
  <conditionalFormatting sqref="AG26:AQ26">
    <cfRule type="containsBlanks" dxfId="118" priority="144">
      <formula>LEN(TRIM(AG26))=0</formula>
    </cfRule>
  </conditionalFormatting>
  <conditionalFormatting sqref="AF27">
    <cfRule type="containsBlanks" dxfId="117" priority="143">
      <formula>LEN(TRIM(AF27))=0</formula>
    </cfRule>
  </conditionalFormatting>
  <conditionalFormatting sqref="AG27:AQ27">
    <cfRule type="containsBlanks" dxfId="116" priority="142">
      <formula>LEN(TRIM(AG27))=0</formula>
    </cfRule>
  </conditionalFormatting>
  <conditionalFormatting sqref="AF29">
    <cfRule type="containsBlanks" dxfId="115" priority="141">
      <formula>LEN(TRIM(AF29))=0</formula>
    </cfRule>
  </conditionalFormatting>
  <conditionalFormatting sqref="AG29:AQ29">
    <cfRule type="containsBlanks" dxfId="114" priority="140">
      <formula>LEN(TRIM(AG29))=0</formula>
    </cfRule>
  </conditionalFormatting>
  <conditionalFormatting sqref="AF30">
    <cfRule type="containsBlanks" dxfId="113" priority="139">
      <formula>LEN(TRIM(AF30))=0</formula>
    </cfRule>
  </conditionalFormatting>
  <conditionalFormatting sqref="AG30:AQ30">
    <cfRule type="containsBlanks" dxfId="112" priority="138">
      <formula>LEN(TRIM(AG30))=0</formula>
    </cfRule>
  </conditionalFormatting>
  <conditionalFormatting sqref="AF32">
    <cfRule type="containsBlanks" dxfId="111" priority="137">
      <formula>LEN(TRIM(AF32))=0</formula>
    </cfRule>
  </conditionalFormatting>
  <conditionalFormatting sqref="AG32:AQ32">
    <cfRule type="containsBlanks" dxfId="110" priority="136">
      <formula>LEN(TRIM(AG32))=0</formula>
    </cfRule>
  </conditionalFormatting>
  <conditionalFormatting sqref="AF34">
    <cfRule type="containsBlanks" dxfId="109" priority="135">
      <formula>LEN(TRIM(AF34))=0</formula>
    </cfRule>
  </conditionalFormatting>
  <conditionalFormatting sqref="AG34:AQ34">
    <cfRule type="containsBlanks" dxfId="108" priority="134">
      <formula>LEN(TRIM(AG34))=0</formula>
    </cfRule>
  </conditionalFormatting>
  <conditionalFormatting sqref="AF37">
    <cfRule type="containsBlanks" dxfId="107" priority="133">
      <formula>LEN(TRIM(AF37))=0</formula>
    </cfRule>
  </conditionalFormatting>
  <conditionalFormatting sqref="AG37:AQ37">
    <cfRule type="containsBlanks" dxfId="106" priority="132">
      <formula>LEN(TRIM(AG37))=0</formula>
    </cfRule>
  </conditionalFormatting>
  <conditionalFormatting sqref="AF38">
    <cfRule type="containsBlanks" dxfId="105" priority="131">
      <formula>LEN(TRIM(AF38))=0</formula>
    </cfRule>
  </conditionalFormatting>
  <conditionalFormatting sqref="AG38:AQ38">
    <cfRule type="containsBlanks" dxfId="104" priority="130">
      <formula>LEN(TRIM(AG38))=0</formula>
    </cfRule>
  </conditionalFormatting>
  <conditionalFormatting sqref="AF39">
    <cfRule type="containsBlanks" dxfId="103" priority="129">
      <formula>LEN(TRIM(AF39))=0</formula>
    </cfRule>
  </conditionalFormatting>
  <conditionalFormatting sqref="AG39:AQ39">
    <cfRule type="containsBlanks" dxfId="102" priority="128">
      <formula>LEN(TRIM(AG39))=0</formula>
    </cfRule>
  </conditionalFormatting>
  <conditionalFormatting sqref="AF40">
    <cfRule type="containsBlanks" dxfId="101" priority="127">
      <formula>LEN(TRIM(AF40))=0</formula>
    </cfRule>
  </conditionalFormatting>
  <conditionalFormatting sqref="AG40:AQ40">
    <cfRule type="containsBlanks" dxfId="100" priority="126">
      <formula>LEN(TRIM(AG40))=0</formula>
    </cfRule>
  </conditionalFormatting>
  <conditionalFormatting sqref="AF41">
    <cfRule type="containsBlanks" dxfId="99" priority="125">
      <formula>LEN(TRIM(AF41))=0</formula>
    </cfRule>
  </conditionalFormatting>
  <conditionalFormatting sqref="AG41:AQ41">
    <cfRule type="containsBlanks" dxfId="98" priority="124">
      <formula>LEN(TRIM(AG41))=0</formula>
    </cfRule>
  </conditionalFormatting>
  <conditionalFormatting sqref="AF43">
    <cfRule type="containsBlanks" dxfId="97" priority="123">
      <formula>LEN(TRIM(AF43))=0</formula>
    </cfRule>
  </conditionalFormatting>
  <conditionalFormatting sqref="AG43:AQ43">
    <cfRule type="containsBlanks" dxfId="96" priority="122">
      <formula>LEN(TRIM(AG43))=0</formula>
    </cfRule>
  </conditionalFormatting>
  <conditionalFormatting sqref="AF44">
    <cfRule type="containsBlanks" dxfId="95" priority="121">
      <formula>LEN(TRIM(AF44))=0</formula>
    </cfRule>
  </conditionalFormatting>
  <conditionalFormatting sqref="AG44:AQ44">
    <cfRule type="containsBlanks" dxfId="94" priority="120">
      <formula>LEN(TRIM(AG44))=0</formula>
    </cfRule>
  </conditionalFormatting>
  <conditionalFormatting sqref="I194:S194">
    <cfRule type="containsBlanks" dxfId="93" priority="119">
      <formula>LEN(TRIM(I194))=0</formula>
    </cfRule>
  </conditionalFormatting>
  <conditionalFormatting sqref="I191:S193">
    <cfRule type="containsBlanks" dxfId="92" priority="118">
      <formula>LEN(TRIM(I191))=0</formula>
    </cfRule>
  </conditionalFormatting>
  <conditionalFormatting sqref="I206:S206">
    <cfRule type="containsBlanks" dxfId="91" priority="111">
      <formula>LEN(TRIM(I206))=0</formula>
    </cfRule>
  </conditionalFormatting>
  <conditionalFormatting sqref="I203:S205">
    <cfRule type="containsBlanks" dxfId="90" priority="110">
      <formula>LEN(TRIM(I203))=0</formula>
    </cfRule>
  </conditionalFormatting>
  <conditionalFormatting sqref="I199:S201">
    <cfRule type="containsBlanks" dxfId="89" priority="103">
      <formula>LEN(TRIM(I199))=0</formula>
    </cfRule>
  </conditionalFormatting>
  <conditionalFormatting sqref="AF87:AF88">
    <cfRule type="containsBlanks" dxfId="88" priority="97">
      <formula>LEN(TRIM(AF87))=0</formula>
    </cfRule>
  </conditionalFormatting>
  <conditionalFormatting sqref="AF86">
    <cfRule type="containsBlanks" dxfId="87" priority="90">
      <formula>LEN(TRIM(AF86))=0</formula>
    </cfRule>
  </conditionalFormatting>
  <conditionalFormatting sqref="AG86:AQ88">
    <cfRule type="containsBlanks" dxfId="86" priority="89">
      <formula>LEN(TRIM(AG86))=0</formula>
    </cfRule>
  </conditionalFormatting>
  <conditionalFormatting sqref="AG90:AQ93">
    <cfRule type="containsBlanks" dxfId="85" priority="88">
      <formula>LEN(TRIM(AG90))=0</formula>
    </cfRule>
  </conditionalFormatting>
  <conditionalFormatting sqref="AF91:AF92">
    <cfRule type="containsBlanks" dxfId="84" priority="87">
      <formula>LEN(TRIM(AF91))=0</formula>
    </cfRule>
  </conditionalFormatting>
  <conditionalFormatting sqref="AF90">
    <cfRule type="containsBlanks" dxfId="83" priority="86">
      <formula>LEN(TRIM(AF90))=0</formula>
    </cfRule>
  </conditionalFormatting>
  <conditionalFormatting sqref="AF93">
    <cfRule type="containsBlanks" dxfId="82" priority="85">
      <formula>LEN(TRIM(AF93))=0</formula>
    </cfRule>
  </conditionalFormatting>
  <conditionalFormatting sqref="U86:AE86">
    <cfRule type="containsBlanks" dxfId="81" priority="84">
      <formula>LEN(TRIM(U86))=0</formula>
    </cfRule>
  </conditionalFormatting>
  <conditionalFormatting sqref="U87:AE87">
    <cfRule type="containsBlanks" dxfId="80" priority="83">
      <formula>LEN(TRIM(U87))=0</formula>
    </cfRule>
  </conditionalFormatting>
  <conditionalFormatting sqref="U88:AE88">
    <cfRule type="containsBlanks" dxfId="79" priority="82">
      <formula>LEN(TRIM(U88))=0</formula>
    </cfRule>
  </conditionalFormatting>
  <conditionalFormatting sqref="U90:AE90">
    <cfRule type="containsBlanks" dxfId="78" priority="81">
      <formula>LEN(TRIM(U90))=0</formula>
    </cfRule>
  </conditionalFormatting>
  <conditionalFormatting sqref="U91:AE91">
    <cfRule type="containsBlanks" dxfId="77" priority="80">
      <formula>LEN(TRIM(U91))=0</formula>
    </cfRule>
  </conditionalFormatting>
  <conditionalFormatting sqref="U92:AE92">
    <cfRule type="containsBlanks" dxfId="76" priority="79">
      <formula>LEN(TRIM(U92))=0</formula>
    </cfRule>
  </conditionalFormatting>
  <conditionalFormatting sqref="U93:AE93">
    <cfRule type="containsBlanks" dxfId="75" priority="78">
      <formula>LEN(TRIM(U93))=0</formula>
    </cfRule>
  </conditionalFormatting>
  <conditionalFormatting sqref="U98:AE98">
    <cfRule type="containsBlanks" dxfId="74" priority="77">
      <formula>LEN(TRIM(U98))=0</formula>
    </cfRule>
  </conditionalFormatting>
  <conditionalFormatting sqref="U99:AE99">
    <cfRule type="containsBlanks" dxfId="73" priority="76">
      <formula>LEN(TRIM(U99))=0</formula>
    </cfRule>
  </conditionalFormatting>
  <conditionalFormatting sqref="U100:AE100">
    <cfRule type="containsBlanks" dxfId="72" priority="75">
      <formula>LEN(TRIM(U100))=0</formula>
    </cfRule>
  </conditionalFormatting>
  <conditionalFormatting sqref="U102:AE102">
    <cfRule type="containsBlanks" dxfId="71" priority="74">
      <formula>LEN(TRIM(U102))=0</formula>
    </cfRule>
  </conditionalFormatting>
  <conditionalFormatting sqref="U103:AE103">
    <cfRule type="containsBlanks" dxfId="70" priority="73">
      <formula>LEN(TRIM(U103))=0</formula>
    </cfRule>
  </conditionalFormatting>
  <conditionalFormatting sqref="U104:AE104">
    <cfRule type="containsBlanks" dxfId="69" priority="72">
      <formula>LEN(TRIM(U104))=0</formula>
    </cfRule>
  </conditionalFormatting>
  <conditionalFormatting sqref="U105:AE105">
    <cfRule type="containsBlanks" dxfId="68" priority="71">
      <formula>LEN(TRIM(U105))=0</formula>
    </cfRule>
  </conditionalFormatting>
  <conditionalFormatting sqref="U110:AE110">
    <cfRule type="containsBlanks" dxfId="67" priority="70">
      <formula>LEN(TRIM(U110))=0</formula>
    </cfRule>
  </conditionalFormatting>
  <conditionalFormatting sqref="U111:AE111">
    <cfRule type="containsBlanks" dxfId="66" priority="69">
      <formula>LEN(TRIM(U111))=0</formula>
    </cfRule>
  </conditionalFormatting>
  <conditionalFormatting sqref="U112:AE112">
    <cfRule type="containsBlanks" dxfId="65" priority="68">
      <formula>LEN(TRIM(U112))=0</formula>
    </cfRule>
  </conditionalFormatting>
  <conditionalFormatting sqref="U114:AE114">
    <cfRule type="containsBlanks" dxfId="64" priority="67">
      <formula>LEN(TRIM(U114))=0</formula>
    </cfRule>
  </conditionalFormatting>
  <conditionalFormatting sqref="U115:AE115">
    <cfRule type="containsBlanks" dxfId="63" priority="66">
      <formula>LEN(TRIM(U115))=0</formula>
    </cfRule>
  </conditionalFormatting>
  <conditionalFormatting sqref="U116:AE116">
    <cfRule type="containsBlanks" dxfId="62" priority="65">
      <formula>LEN(TRIM(U116))=0</formula>
    </cfRule>
  </conditionalFormatting>
  <conditionalFormatting sqref="U117:AE117">
    <cfRule type="containsBlanks" dxfId="61" priority="64">
      <formula>LEN(TRIM(U117))=0</formula>
    </cfRule>
  </conditionalFormatting>
  <conditionalFormatting sqref="U124:AE128">
    <cfRule type="containsBlanks" dxfId="60" priority="63">
      <formula>LEN(TRIM(U124))=0</formula>
    </cfRule>
  </conditionalFormatting>
  <conditionalFormatting sqref="U191:AE194">
    <cfRule type="containsBlanks" dxfId="59" priority="62">
      <formula>LEN(TRIM(U191))=0</formula>
    </cfRule>
  </conditionalFormatting>
  <conditionalFormatting sqref="U199:AE201">
    <cfRule type="containsBlanks" dxfId="58" priority="61">
      <formula>LEN(TRIM(U199))=0</formula>
    </cfRule>
  </conditionalFormatting>
  <conditionalFormatting sqref="U203:AE206">
    <cfRule type="containsBlanks" dxfId="57" priority="60">
      <formula>LEN(TRIM(U203))=0</formula>
    </cfRule>
  </conditionalFormatting>
  <conditionalFormatting sqref="T191:T194">
    <cfRule type="containsBlanks" dxfId="56" priority="59">
      <formula>LEN(TRIM(T191))=0</formula>
    </cfRule>
  </conditionalFormatting>
  <conditionalFormatting sqref="T199:T201">
    <cfRule type="containsBlanks" dxfId="55" priority="58">
      <formula>LEN(TRIM(T199))=0</formula>
    </cfRule>
  </conditionalFormatting>
  <conditionalFormatting sqref="T203:T206">
    <cfRule type="containsBlanks" dxfId="54" priority="57">
      <formula>LEN(TRIM(T203))=0</formula>
    </cfRule>
  </conditionalFormatting>
  <conditionalFormatting sqref="AG98:AQ100">
    <cfRule type="containsBlanks" dxfId="53" priority="56">
      <formula>LEN(TRIM(AG98))=0</formula>
    </cfRule>
  </conditionalFormatting>
  <conditionalFormatting sqref="AF98:AF100">
    <cfRule type="containsBlanks" dxfId="52" priority="55">
      <formula>LEN(TRIM(AF98))=0</formula>
    </cfRule>
  </conditionalFormatting>
  <conditionalFormatting sqref="AG102:AQ105">
    <cfRule type="containsBlanks" dxfId="51" priority="54">
      <formula>LEN(TRIM(AG102))=0</formula>
    </cfRule>
  </conditionalFormatting>
  <conditionalFormatting sqref="AF102:AF105">
    <cfRule type="containsBlanks" dxfId="50" priority="53">
      <formula>LEN(TRIM(AF102))=0</formula>
    </cfRule>
  </conditionalFormatting>
  <conditionalFormatting sqref="AG110:AQ110">
    <cfRule type="containsBlanks" dxfId="49" priority="52">
      <formula>LEN(TRIM(AG110))=0</formula>
    </cfRule>
  </conditionalFormatting>
  <conditionalFormatting sqref="AF110">
    <cfRule type="containsBlanks" dxfId="48" priority="51">
      <formula>LEN(TRIM(AF110))=0</formula>
    </cfRule>
  </conditionalFormatting>
  <conditionalFormatting sqref="AG111:AQ111">
    <cfRule type="containsBlanks" dxfId="47" priority="50">
      <formula>LEN(TRIM(AG111))=0</formula>
    </cfRule>
  </conditionalFormatting>
  <conditionalFormatting sqref="AF111">
    <cfRule type="containsBlanks" dxfId="46" priority="49">
      <formula>LEN(TRIM(AF111))=0</formula>
    </cfRule>
  </conditionalFormatting>
  <conditionalFormatting sqref="AG112:AQ112">
    <cfRule type="containsBlanks" dxfId="45" priority="48">
      <formula>LEN(TRIM(AG112))=0</formula>
    </cfRule>
  </conditionalFormatting>
  <conditionalFormatting sqref="AF112">
    <cfRule type="containsBlanks" dxfId="44" priority="47">
      <formula>LEN(TRIM(AF112))=0</formula>
    </cfRule>
  </conditionalFormatting>
  <conditionalFormatting sqref="AF114">
    <cfRule type="containsBlanks" dxfId="43" priority="46">
      <formula>LEN(TRIM(AF114))=0</formula>
    </cfRule>
  </conditionalFormatting>
  <conditionalFormatting sqref="AG114:AQ114">
    <cfRule type="containsBlanks" dxfId="42" priority="45">
      <formula>LEN(TRIM(AG114))=0</formula>
    </cfRule>
  </conditionalFormatting>
  <conditionalFormatting sqref="AF115">
    <cfRule type="containsBlanks" dxfId="41" priority="44">
      <formula>LEN(TRIM(AF115))=0</formula>
    </cfRule>
  </conditionalFormatting>
  <conditionalFormatting sqref="AG115:AQ115">
    <cfRule type="containsBlanks" dxfId="40" priority="43">
      <formula>LEN(TRIM(AG115))=0</formula>
    </cfRule>
  </conditionalFormatting>
  <conditionalFormatting sqref="AF116">
    <cfRule type="containsBlanks" dxfId="39" priority="42">
      <formula>LEN(TRIM(AF116))=0</formula>
    </cfRule>
  </conditionalFormatting>
  <conditionalFormatting sqref="AG116:AQ116">
    <cfRule type="containsBlanks" dxfId="38" priority="41">
      <formula>LEN(TRIM(AG116))=0</formula>
    </cfRule>
  </conditionalFormatting>
  <conditionalFormatting sqref="AF117">
    <cfRule type="containsBlanks" dxfId="37" priority="40">
      <formula>LEN(TRIM(AF117))=0</formula>
    </cfRule>
  </conditionalFormatting>
  <conditionalFormatting sqref="AG117:AQ117">
    <cfRule type="containsBlanks" dxfId="36" priority="39">
      <formula>LEN(TRIM(AG117))=0</formula>
    </cfRule>
  </conditionalFormatting>
  <conditionalFormatting sqref="AF190">
    <cfRule type="containsBlanks" dxfId="35" priority="36">
      <formula>LEN(TRIM(AF190))=0</formula>
    </cfRule>
  </conditionalFormatting>
  <conditionalFormatting sqref="AG190:AQ190">
    <cfRule type="containsBlanks" dxfId="34" priority="35">
      <formula>LEN(TRIM(AG190))=0</formula>
    </cfRule>
  </conditionalFormatting>
  <conditionalFormatting sqref="AF191">
    <cfRule type="containsBlanks" dxfId="33" priority="34">
      <formula>LEN(TRIM(AF191))=0</formula>
    </cfRule>
  </conditionalFormatting>
  <conditionalFormatting sqref="AG191:AQ191">
    <cfRule type="containsBlanks" dxfId="32" priority="33">
      <formula>LEN(TRIM(AG191))=0</formula>
    </cfRule>
  </conditionalFormatting>
  <conditionalFormatting sqref="AF192">
    <cfRule type="containsBlanks" dxfId="31" priority="32">
      <formula>LEN(TRIM(AF192))=0</formula>
    </cfRule>
  </conditionalFormatting>
  <conditionalFormatting sqref="AG192:AQ192">
    <cfRule type="containsBlanks" dxfId="30" priority="31">
      <formula>LEN(TRIM(AG192))=0</formula>
    </cfRule>
  </conditionalFormatting>
  <conditionalFormatting sqref="AF193">
    <cfRule type="containsBlanks" dxfId="29" priority="30">
      <formula>LEN(TRIM(AF193))=0</formula>
    </cfRule>
  </conditionalFormatting>
  <conditionalFormatting sqref="AG193:AQ193">
    <cfRule type="containsBlanks" dxfId="28" priority="29">
      <formula>LEN(TRIM(AG193))=0</formula>
    </cfRule>
  </conditionalFormatting>
  <conditionalFormatting sqref="AF194">
    <cfRule type="containsBlanks" dxfId="27" priority="28">
      <formula>LEN(TRIM(AF194))=0</formula>
    </cfRule>
  </conditionalFormatting>
  <conditionalFormatting sqref="AG194:AQ194">
    <cfRule type="containsBlanks" dxfId="26" priority="27">
      <formula>LEN(TRIM(AG194))=0</formula>
    </cfRule>
  </conditionalFormatting>
  <conditionalFormatting sqref="AF199">
    <cfRule type="containsBlanks" dxfId="25" priority="26">
      <formula>LEN(TRIM(AF199))=0</formula>
    </cfRule>
  </conditionalFormatting>
  <conditionalFormatting sqref="AG199:AQ199">
    <cfRule type="containsBlanks" dxfId="24" priority="25">
      <formula>LEN(TRIM(AG199))=0</formula>
    </cfRule>
  </conditionalFormatting>
  <conditionalFormatting sqref="AF200">
    <cfRule type="containsBlanks" dxfId="23" priority="24">
      <formula>LEN(TRIM(AF200))=0</formula>
    </cfRule>
  </conditionalFormatting>
  <conditionalFormatting sqref="AG200:AQ200">
    <cfRule type="containsBlanks" dxfId="22" priority="23">
      <formula>LEN(TRIM(AG200))=0</formula>
    </cfRule>
  </conditionalFormatting>
  <conditionalFormatting sqref="AF201">
    <cfRule type="containsBlanks" dxfId="21" priority="22">
      <formula>LEN(TRIM(AF201))=0</formula>
    </cfRule>
  </conditionalFormatting>
  <conditionalFormatting sqref="AG201:AQ201">
    <cfRule type="containsBlanks" dxfId="20" priority="21">
      <formula>LEN(TRIM(AG201))=0</formula>
    </cfRule>
  </conditionalFormatting>
  <conditionalFormatting sqref="AF203">
    <cfRule type="containsBlanks" dxfId="19" priority="20">
      <formula>LEN(TRIM(AF203))=0</formula>
    </cfRule>
  </conditionalFormatting>
  <conditionalFormatting sqref="AG203:AQ203">
    <cfRule type="containsBlanks" dxfId="18" priority="19">
      <formula>LEN(TRIM(AG203))=0</formula>
    </cfRule>
  </conditionalFormatting>
  <conditionalFormatting sqref="AF204">
    <cfRule type="containsBlanks" dxfId="17" priority="18">
      <formula>LEN(TRIM(AF204))=0</formula>
    </cfRule>
  </conditionalFormatting>
  <conditionalFormatting sqref="AG204:AQ204">
    <cfRule type="containsBlanks" dxfId="16" priority="17">
      <formula>LEN(TRIM(AG204))=0</formula>
    </cfRule>
  </conditionalFormatting>
  <conditionalFormatting sqref="AF205">
    <cfRule type="containsBlanks" dxfId="15" priority="16">
      <formula>LEN(TRIM(AF205))=0</formula>
    </cfRule>
  </conditionalFormatting>
  <conditionalFormatting sqref="AG205:AQ205">
    <cfRule type="containsBlanks" dxfId="14" priority="15">
      <formula>LEN(TRIM(AG205))=0</formula>
    </cfRule>
  </conditionalFormatting>
  <conditionalFormatting sqref="AF206">
    <cfRule type="containsBlanks" dxfId="13" priority="14">
      <formula>LEN(TRIM(AF206))=0</formula>
    </cfRule>
  </conditionalFormatting>
  <conditionalFormatting sqref="AG206:AQ206">
    <cfRule type="containsBlanks" dxfId="12" priority="13">
      <formula>LEN(TRIM(AG206))=0</formula>
    </cfRule>
  </conditionalFormatting>
  <conditionalFormatting sqref="I130:S130">
    <cfRule type="containsBlanks" dxfId="11" priority="12">
      <formula>LEN(TRIM(I130))=0</formula>
    </cfRule>
  </conditionalFormatting>
  <conditionalFormatting sqref="U130:AE130">
    <cfRule type="containsBlanks" dxfId="10" priority="11">
      <formula>LEN(TRIM(U130))=0</formula>
    </cfRule>
  </conditionalFormatting>
  <conditionalFormatting sqref="U130:AE130">
    <cfRule type="notContainsBlanks" dxfId="9" priority="10">
      <formula>LEN(TRIM(U130))&gt;0</formula>
    </cfRule>
  </conditionalFormatting>
  <conditionalFormatting sqref="AG130:AQ130">
    <cfRule type="containsBlanks" dxfId="8" priority="9">
      <formula>LEN(TRIM(AG130))=0</formula>
    </cfRule>
  </conditionalFormatting>
  <conditionalFormatting sqref="AG130:AQ130">
    <cfRule type="notContainsBlanks" dxfId="7" priority="8">
      <formula>LEN(TRIM(AG130))&gt;0</formula>
    </cfRule>
  </conditionalFormatting>
  <conditionalFormatting sqref="I240:S241">
    <cfRule type="containsBlanks" dxfId="6" priority="7">
      <formula>LEN(TRIM(I240))=0</formula>
    </cfRule>
  </conditionalFormatting>
  <conditionalFormatting sqref="U241:AE241">
    <cfRule type="containsBlanks" dxfId="5" priority="6">
      <formula>LEN(TRIM(U241))=0</formula>
    </cfRule>
  </conditionalFormatting>
  <conditionalFormatting sqref="U240:AE240">
    <cfRule type="containsBlanks" dxfId="4" priority="5">
      <formula>LEN(TRIM(U240))=0</formula>
    </cfRule>
  </conditionalFormatting>
  <conditionalFormatting sqref="AF240">
    <cfRule type="containsBlanks" dxfId="3" priority="4">
      <formula>LEN(TRIM(AF240))=0</formula>
    </cfRule>
  </conditionalFormatting>
  <conditionalFormatting sqref="AG240:AQ240">
    <cfRule type="containsBlanks" dxfId="2" priority="3">
      <formula>LEN(TRIM(AG240))=0</formula>
    </cfRule>
  </conditionalFormatting>
  <conditionalFormatting sqref="AF241">
    <cfRule type="containsBlanks" dxfId="1" priority="2">
      <formula>LEN(TRIM(AF241))=0</formula>
    </cfRule>
  </conditionalFormatting>
  <conditionalFormatting sqref="AG241:AQ241">
    <cfRule type="containsBlanks" dxfId="0" priority="1">
      <formula>LEN(TRIM(AG241))=0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6"/>
    <dataValidation allowBlank="1" showInputMessage="1" showErrorMessage="1" promptTitle="POTPIS ODGOVORNE OSOBE" prompt="_x000a_Mjesto za vlastoručni potpis_x000a_- ispod crte upisati puno ime i prezime te funkciju odgovorne osobe" sqref="AO256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7559055118110237" bottom="0.31496062992125984" header="0.19685039370078741" footer="0.15748031496062992"/>
  <pageSetup paperSize="9" scale="60" fitToHeight="0" orientation="landscape" cellComments="asDisplayed" r:id="rId1"/>
  <headerFooter alignWithMargins="0">
    <oddFooter>&amp;R&amp;P/&amp;N</oddFooter>
  </headerFooter>
  <rowBreaks count="5" manualBreakCount="5">
    <brk id="45" max="42" man="1"/>
    <brk id="82" max="42" man="1"/>
    <brk id="119" max="42" man="1"/>
    <brk id="195" max="42" man="1"/>
    <brk id="228" max="42" man="1"/>
  </rowBreaks>
  <colBreaks count="2" manualBreakCount="2">
    <brk id="19" max="286" man="1"/>
    <brk id="31" max="28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Windows korisnik</cp:lastModifiedBy>
  <cp:lastPrinted>2020-08-20T10:02:46Z</cp:lastPrinted>
  <dcterms:created xsi:type="dcterms:W3CDTF">2015-09-21T13:15:47Z</dcterms:created>
  <dcterms:modified xsi:type="dcterms:W3CDTF">2020-10-13T06:49:24Z</dcterms:modified>
</cp:coreProperties>
</file>